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lsadevaloresv-my.sharepoint.com/personal/dmiranda_cedeval_com/Documents/Documentos/De trabajo/Estados Financieros CEDEVAL/2021/PAGINA WEB BVES/"/>
    </mc:Choice>
  </mc:AlternateContent>
  <xr:revisionPtr revIDLastSave="3" documentId="8_{8E113195-3331-4D44-A8C8-3F155F263EC3}" xr6:coauthVersionLast="47" xr6:coauthVersionMax="47" xr10:uidLastSave="{7C899CB3-EDE3-437D-9232-B79556803751}"/>
  <bookViews>
    <workbookView xWindow="-110" yWindow="-110" windowWidth="19420" windowHeight="10300" xr2:uid="{84BFE92D-6B8B-4DAB-AB79-2F11E03D7FC3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3" i="1" l="1"/>
  <c r="C112" i="1"/>
  <c r="C111" i="1"/>
  <c r="C110" i="1"/>
  <c r="C109" i="1"/>
  <c r="C108" i="1"/>
  <c r="C107" i="1"/>
  <c r="C106" i="1"/>
  <c r="C103" i="1"/>
  <c r="C99" i="1"/>
  <c r="C98" i="1"/>
  <c r="C97" i="1"/>
  <c r="C96" i="1"/>
  <c r="C95" i="1" s="1"/>
  <c r="C92" i="1"/>
  <c r="C91" i="1"/>
  <c r="C90" i="1"/>
  <c r="C89" i="1"/>
  <c r="C88" i="1"/>
  <c r="C86" i="1"/>
  <c r="C85" i="1"/>
  <c r="C84" i="1"/>
  <c r="C80" i="1"/>
  <c r="C79" i="1"/>
  <c r="C78" i="1"/>
  <c r="C75" i="1"/>
  <c r="C43" i="1"/>
  <c r="C41" i="1"/>
  <c r="C38" i="1"/>
  <c r="C36" i="1"/>
  <c r="C31" i="1"/>
  <c r="C24" i="1"/>
  <c r="C16" i="1"/>
  <c r="C6" i="1"/>
  <c r="C21" i="1" l="1"/>
  <c r="C35" i="1"/>
  <c r="C77" i="1"/>
  <c r="C105" i="1"/>
  <c r="C23" i="1"/>
  <c r="C83" i="1"/>
  <c r="C117" i="1" l="1"/>
  <c r="C101" i="1"/>
  <c r="C116" i="1"/>
  <c r="C47" i="1"/>
  <c r="C119" i="1" l="1"/>
</calcChain>
</file>

<file path=xl/sharedStrings.xml><?xml version="1.0" encoding="utf-8"?>
<sst xmlns="http://schemas.openxmlformats.org/spreadsheetml/2006/main" count="110" uniqueCount="92">
  <si>
    <t>CENTRAL DE DEPOSITO DE VALORES, S.A. DE C.V.</t>
  </si>
  <si>
    <t>BALANCE GENERAL AL 30 DE NOVIEMBRE DE 2021</t>
  </si>
  <si>
    <t>(Cifras en US$)</t>
  </si>
  <si>
    <t>2021 NOVIEMBRE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</si>
  <si>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</si>
  <si>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</si>
  <si>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</si>
  <si>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</si>
  <si>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</si>
  <si>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</si>
  <si>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</si>
  <si>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</si>
  <si>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</si>
  <si>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</si>
  <si>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</si>
  <si>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</si>
  <si>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</si>
  <si>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Inmuebles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</si>
  <si>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</si>
  <si>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</si>
  <si>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</si>
  <si>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</si>
  <si>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</si>
  <si>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</si>
  <si>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</si>
  <si>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</si>
  <si>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</si>
  <si>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</si>
  <si>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Dividendos por pagar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</si>
  <si>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</si>
  <si>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</si>
  <si>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</si>
  <si>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</si>
  <si>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</si>
  <si>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</si>
  <si>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</si>
  <si>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</si>
  <si>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</si>
  <si>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</si>
  <si>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</si>
  <si>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</si>
  <si>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</si>
  <si>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</si>
  <si>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</si>
  <si>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2021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</si>
  <si>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</si>
  <si>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</si>
  <si>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</si>
  <si>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</si>
  <si>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</si>
  <si>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</si>
  <si>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</si>
  <si>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</si>
  <si>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</si>
  <si>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</si>
  <si>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</si>
  <si>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</si>
  <si>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</si>
  <si>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</si>
  <si>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</si>
  <si>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</si>
  <si>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</si>
  <si>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</si>
  <si>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</si>
  <si>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</si>
  <si>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</si>
  <si>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</si>
  <si>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</si>
  <si>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</si>
  <si>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</si>
  <si>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</si>
  <si>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</si>
  <si>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</si>
  <si>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</si>
  <si>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</si>
  <si>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</si>
  <si>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</si>
  <si>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</si>
  <si>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</si>
  <si>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</si>
  <si>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</si>
  <si>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</si>
  <si>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</si>
  <si>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PROVISIÓN PARA INCOBRABILIDAD DE CUENTAS Y DOCUMENTOS POR COBRAR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</si>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</sst>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0" fontId="2" fillId="0" borderId="0" xfId="0" applyFont="1"/>
    <xf numFmtId="164" fontId="3" fillId="0" borderId="0" xfId="2" applyNumberFormat="1" applyFont="1" applyFill="1"/>
    <xf numFmtId="43" fontId="3" fillId="0" borderId="0" xfId="1" applyFont="1" applyFill="1"/>
    <xf numFmtId="164" fontId="2" fillId="0" borderId="0" xfId="1" applyNumberFormat="1" applyFont="1" applyFill="1"/>
    <xf numFmtId="164" fontId="3" fillId="0" borderId="0" xfId="1" applyNumberFormat="1" applyFont="1" applyFill="1"/>
    <xf numFmtId="164" fontId="3" fillId="0" borderId="0" xfId="0" applyNumberFormat="1" applyFont="1"/>
    <xf numFmtId="0" fontId="3" fillId="0" borderId="0" xfId="0" quotePrefix="1" applyFont="1" applyAlignment="1">
      <alignment horizontal="left"/>
    </xf>
    <xf numFmtId="43" fontId="3" fillId="0" borderId="2" xfId="1" applyFont="1" applyFill="1" applyBorder="1"/>
    <xf numFmtId="0" fontId="2" fillId="0" borderId="0" xfId="0" quotePrefix="1" applyFont="1" applyAlignment="1">
      <alignment horizontal="left"/>
    </xf>
    <xf numFmtId="164" fontId="3" fillId="0" borderId="0" xfId="1" applyNumberFormat="1" applyFont="1" applyFill="1" applyBorder="1"/>
    <xf numFmtId="164" fontId="3" fillId="0" borderId="2" xfId="1" applyNumberFormat="1" applyFont="1" applyFill="1" applyBorder="1"/>
    <xf numFmtId="164" fontId="2" fillId="0" borderId="3" xfId="1" applyNumberFormat="1" applyFont="1" applyFill="1" applyBorder="1"/>
    <xf numFmtId="164" fontId="2" fillId="0" borderId="0" xfId="1" applyNumberFormat="1" applyFont="1" applyFill="1" applyBorder="1"/>
    <xf numFmtId="164" fontId="2" fillId="0" borderId="2" xfId="1" applyNumberFormat="1" applyFont="1" applyFill="1" applyBorder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readingOrder="1"/>
    </xf>
    <xf numFmtId="0" fontId="3" fillId="0" borderId="0" xfId="0" applyFont="1" applyAlignment="1">
      <alignment wrapText="1" readingOrder="1"/>
    </xf>
    <xf numFmtId="164" fontId="2" fillId="0" borderId="4" xfId="1" applyNumberFormat="1" applyFont="1" applyFill="1" applyBorder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/>
    <xf numFmtId="164" fontId="2" fillId="0" borderId="5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0" fontId="3" fillId="0" borderId="0" xfId="0" applyFont="1" applyAlignment="1">
      <alignment horizontal="right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dmiranda_cedeval_com/Documents/Documentos/De%20trabajo/Estados%20Financieros%20CEDEVAL/2021/EF%20NOV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21"/>
      <sheetName val="Gto Real 21"/>
      <sheetName val="Res Real 21"/>
      <sheetName val="Grafik (2)"/>
      <sheetName val="ER Pres"/>
      <sheetName val="ER ACUM PRES"/>
      <sheetName val="Miles2"/>
      <sheetName val="Acum"/>
      <sheetName val="BG_ER (2)"/>
      <sheetName val="GAST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O9">
            <v>1490212.03</v>
          </cell>
        </row>
        <row r="10">
          <cell r="O10">
            <v>15290.18</v>
          </cell>
        </row>
        <row r="11">
          <cell r="O11">
            <v>7800</v>
          </cell>
        </row>
        <row r="15">
          <cell r="O15">
            <v>237830.39999999999</v>
          </cell>
        </row>
        <row r="16">
          <cell r="O16">
            <v>42986.630000000005</v>
          </cell>
        </row>
        <row r="17">
          <cell r="O17">
            <v>32164.32</v>
          </cell>
        </row>
        <row r="19">
          <cell r="O19">
            <v>406264.25999999995</v>
          </cell>
        </row>
        <row r="20">
          <cell r="O20">
            <v>55069.75</v>
          </cell>
        </row>
        <row r="21">
          <cell r="O21">
            <v>278003.17000000004</v>
          </cell>
        </row>
        <row r="22">
          <cell r="O22">
            <v>19977.259999999998</v>
          </cell>
        </row>
        <row r="23">
          <cell r="O23">
            <v>7740.7500000000009</v>
          </cell>
        </row>
        <row r="26">
          <cell r="O26">
            <v>10781.000000000002</v>
          </cell>
        </row>
        <row r="27">
          <cell r="O27">
            <v>0</v>
          </cell>
        </row>
        <row r="28">
          <cell r="O28">
            <v>1982.9600000000005</v>
          </cell>
        </row>
        <row r="29">
          <cell r="O29">
            <v>0</v>
          </cell>
        </row>
        <row r="33">
          <cell r="O33">
            <v>147247.45000000001</v>
          </cell>
        </row>
        <row r="36">
          <cell r="O36">
            <v>2381.84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7658.01</v>
          </cell>
        </row>
        <row r="40">
          <cell r="O40">
            <v>89.84</v>
          </cell>
        </row>
        <row r="41">
          <cell r="O41">
            <v>0</v>
          </cell>
        </row>
        <row r="43">
          <cell r="O43">
            <v>943.5</v>
          </cell>
        </row>
        <row r="44">
          <cell r="O4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8559E-4A83-472C-B349-D94BD57110A8}">
  <dimension ref="A1:D121"/>
  <sheetViews>
    <sheetView showGridLines="0" tabSelected="1" topLeftCell="A117" workbookViewId="0">
      <selection activeCell="B126" sqref="B126"/>
    </sheetView>
  </sheetViews>
  <sheetFormatPr baseColWidth="10" defaultColWidth="13.6328125" defaultRowHeight="14.25" customHeight="1" x14ac:dyDescent="0.35"/>
  <cols>
    <col min="1" max="1" width="5.54296875" style="3" customWidth="1"/>
    <col min="2" max="2" width="62" style="3" customWidth="1"/>
    <col min="3" max="3" width="20.6328125" style="16" bestFit="1" customWidth="1"/>
    <col min="4" max="16384" width="13.6328125" style="3"/>
  </cols>
  <sheetData>
    <row r="1" spans="1:3" ht="14.25" customHeight="1" x14ac:dyDescent="0.35">
      <c r="A1" s="1" t="s">
        <v>0</v>
      </c>
      <c r="B1" s="2"/>
      <c r="C1" s="2"/>
    </row>
    <row r="2" spans="1:3" ht="14.25" customHeight="1" x14ac:dyDescent="0.35">
      <c r="A2" s="4" t="s">
        <v>1</v>
      </c>
      <c r="B2" s="5"/>
      <c r="C2" s="5"/>
    </row>
    <row r="3" spans="1:3" ht="14.25" customHeight="1" x14ac:dyDescent="0.35">
      <c r="A3" s="4" t="s">
        <v>2</v>
      </c>
      <c r="B3" s="6"/>
      <c r="C3" s="6"/>
    </row>
    <row r="4" spans="1:3" ht="14.25" customHeight="1" thickBot="1" x14ac:dyDescent="0.4">
      <c r="A4" s="7"/>
      <c r="B4" s="8"/>
      <c r="C4" s="9" t="s">
        <v>3</v>
      </c>
    </row>
    <row r="5" spans="1:3" ht="14.25" customHeight="1" x14ac:dyDescent="0.35">
      <c r="A5" s="11" t="s">
        <v>4</v>
      </c>
      <c r="C5" s="12"/>
    </row>
    <row r="6" spans="1:3" ht="14.25" customHeight="1" x14ac:dyDescent="0.35">
      <c r="A6" s="11" t="s">
        <v>5</v>
      </c>
      <c r="C6" s="14">
        <f>SUM(C7:C15)</f>
        <v>3011978.77</v>
      </c>
    </row>
    <row r="7" spans="1:3" ht="14.25" customHeight="1" x14ac:dyDescent="0.35">
      <c r="A7" s="11"/>
      <c r="B7" s="3" t="s">
        <v>6</v>
      </c>
      <c r="C7" s="15">
        <v>300</v>
      </c>
    </row>
    <row r="8" spans="1:3" ht="14.25" customHeight="1" x14ac:dyDescent="0.35">
      <c r="A8" s="11"/>
      <c r="B8" s="17" t="s">
        <v>7</v>
      </c>
      <c r="C8" s="16">
        <v>304493.21999999997</v>
      </c>
    </row>
    <row r="9" spans="1:3" ht="14.25" customHeight="1" x14ac:dyDescent="0.35">
      <c r="A9" s="11"/>
      <c r="B9" s="4" t="s">
        <v>8</v>
      </c>
      <c r="C9" s="16">
        <v>88762.77</v>
      </c>
    </row>
    <row r="10" spans="1:3" ht="14.25" customHeight="1" x14ac:dyDescent="0.35">
      <c r="A10" s="11"/>
      <c r="B10" s="3" t="s">
        <v>9</v>
      </c>
      <c r="C10" s="16">
        <v>2329001.0299999998</v>
      </c>
    </row>
    <row r="11" spans="1:3" ht="14.25" customHeight="1" x14ac:dyDescent="0.35">
      <c r="A11" s="11"/>
      <c r="B11" s="17" t="s">
        <v>10</v>
      </c>
      <c r="C11" s="16">
        <v>146811.9</v>
      </c>
    </row>
    <row r="12" spans="1:3" ht="14.25" customHeight="1" x14ac:dyDescent="0.35">
      <c r="A12" s="11"/>
      <c r="B12" s="17" t="s">
        <v>11</v>
      </c>
      <c r="C12" s="16">
        <v>1064.9100000000001</v>
      </c>
    </row>
    <row r="13" spans="1:3" ht="14.25" customHeight="1" x14ac:dyDescent="0.35">
      <c r="A13" s="11"/>
      <c r="B13" s="3" t="s">
        <v>12</v>
      </c>
      <c r="C13" s="16">
        <v>25906.47</v>
      </c>
    </row>
    <row r="14" spans="1:3" ht="14.25" customHeight="1" x14ac:dyDescent="0.35">
      <c r="A14" s="11"/>
      <c r="B14" s="3" t="s">
        <v>13</v>
      </c>
      <c r="C14" s="15">
        <v>36111.620000000003</v>
      </c>
    </row>
    <row r="15" spans="1:3" ht="14.25" customHeight="1" x14ac:dyDescent="0.35">
      <c r="A15" s="11"/>
      <c r="B15" s="3" t="s">
        <v>14</v>
      </c>
      <c r="C15" s="18">
        <v>79526.850000000006</v>
      </c>
    </row>
    <row r="16" spans="1:3" ht="14.25" customHeight="1" x14ac:dyDescent="0.35">
      <c r="A16" s="19" t="s">
        <v>15</v>
      </c>
      <c r="C16" s="14">
        <f>SUM(C17:C20)</f>
        <v>23831.97</v>
      </c>
    </row>
    <row r="17" spans="1:4" ht="14.25" customHeight="1" x14ac:dyDescent="0.35">
      <c r="A17" s="11"/>
      <c r="B17" s="3" t="s">
        <v>16</v>
      </c>
      <c r="C17" s="15">
        <v>15085.88</v>
      </c>
    </row>
    <row r="18" spans="1:4" ht="14.25" customHeight="1" x14ac:dyDescent="0.35">
      <c r="A18" s="11"/>
      <c r="B18" s="3" t="s">
        <v>17</v>
      </c>
      <c r="C18" s="15">
        <v>0</v>
      </c>
    </row>
    <row r="19" spans="1:4" ht="14.25" customHeight="1" x14ac:dyDescent="0.35">
      <c r="A19" s="11"/>
      <c r="B19" s="3" t="s">
        <v>18</v>
      </c>
      <c r="C19" s="20">
        <v>0</v>
      </c>
    </row>
    <row r="20" spans="1:4" ht="13.5" customHeight="1" x14ac:dyDescent="0.35">
      <c r="A20" s="11"/>
      <c r="B20" s="3" t="s">
        <v>19</v>
      </c>
      <c r="C20" s="18">
        <v>8746.09</v>
      </c>
    </row>
    <row r="21" spans="1:4" ht="14.25" customHeight="1" thickBot="1" x14ac:dyDescent="0.4">
      <c r="A21" s="11"/>
      <c r="B21" s="11" t="s">
        <v>20</v>
      </c>
      <c r="C21" s="22">
        <f>C16+C6</f>
        <v>3035810.74</v>
      </c>
      <c r="D21" s="16"/>
    </row>
    <row r="22" spans="1:4" ht="14.25" customHeight="1" thickTop="1" x14ac:dyDescent="0.35">
      <c r="A22" s="11"/>
      <c r="C22" s="15"/>
    </row>
    <row r="23" spans="1:4" ht="14.25" customHeight="1" x14ac:dyDescent="0.35">
      <c r="A23" s="11" t="s">
        <v>21</v>
      </c>
      <c r="C23" s="14">
        <f>C24+C31</f>
        <v>228339.84000000003</v>
      </c>
    </row>
    <row r="24" spans="1:4" ht="14.25" customHeight="1" x14ac:dyDescent="0.35">
      <c r="A24" s="11" t="s">
        <v>22</v>
      </c>
      <c r="C24" s="23">
        <f>SUM(C25:C30)</f>
        <v>194259.42</v>
      </c>
    </row>
    <row r="25" spans="1:4" ht="14.25" customHeight="1" x14ac:dyDescent="0.35">
      <c r="A25" s="11"/>
      <c r="B25" s="3" t="s">
        <v>23</v>
      </c>
      <c r="C25" s="20">
        <v>0</v>
      </c>
    </row>
    <row r="26" spans="1:4" ht="14.25" customHeight="1" x14ac:dyDescent="0.35">
      <c r="A26" s="11"/>
      <c r="B26" s="17" t="s">
        <v>24</v>
      </c>
      <c r="C26" s="15">
        <v>36490.51</v>
      </c>
    </row>
    <row r="27" spans="1:4" ht="14.25" customHeight="1" x14ac:dyDescent="0.35">
      <c r="A27" s="11"/>
      <c r="B27" s="3" t="s">
        <v>25</v>
      </c>
      <c r="C27" s="16">
        <v>41156.400000000001</v>
      </c>
    </row>
    <row r="28" spans="1:4" ht="14.25" customHeight="1" x14ac:dyDescent="0.35">
      <c r="A28" s="11"/>
      <c r="B28" s="3" t="s">
        <v>26</v>
      </c>
      <c r="C28" s="15">
        <v>18711.52</v>
      </c>
    </row>
    <row r="29" spans="1:4" ht="14.25" customHeight="1" x14ac:dyDescent="0.35">
      <c r="A29" s="11"/>
      <c r="B29" s="3" t="s">
        <v>27</v>
      </c>
      <c r="C29" s="15">
        <v>97900.99</v>
      </c>
    </row>
    <row r="30" spans="1:4" ht="14.25" customHeight="1" x14ac:dyDescent="0.35">
      <c r="A30" s="11"/>
      <c r="B30" s="3" t="s">
        <v>28</v>
      </c>
      <c r="C30" s="13">
        <v>0</v>
      </c>
    </row>
    <row r="31" spans="1:4" ht="14.25" customHeight="1" x14ac:dyDescent="0.35">
      <c r="A31" s="11" t="s">
        <v>29</v>
      </c>
      <c r="C31" s="24">
        <f>SUM(C32:C33)</f>
        <v>34080.42</v>
      </c>
    </row>
    <row r="32" spans="1:4" ht="14.25" customHeight="1" x14ac:dyDescent="0.35">
      <c r="A32" s="11"/>
      <c r="B32" s="3" t="s">
        <v>30</v>
      </c>
      <c r="C32" s="15">
        <v>0</v>
      </c>
    </row>
    <row r="33" spans="1:4" ht="14.25" customHeight="1" x14ac:dyDescent="0.35">
      <c r="A33" s="11"/>
      <c r="B33" s="17" t="s">
        <v>31</v>
      </c>
      <c r="C33" s="21">
        <v>34080.42</v>
      </c>
    </row>
    <row r="34" spans="1:4" ht="14.25" customHeight="1" x14ac:dyDescent="0.35">
      <c r="A34" s="11"/>
      <c r="C34" s="15"/>
    </row>
    <row r="35" spans="1:4" ht="14.25" customHeight="1" x14ac:dyDescent="0.35">
      <c r="A35" s="11" t="s">
        <v>32</v>
      </c>
      <c r="C35" s="14">
        <f>C36+C38+C43+C41</f>
        <v>2807470.9</v>
      </c>
    </row>
    <row r="36" spans="1:4" ht="14.25" customHeight="1" x14ac:dyDescent="0.35">
      <c r="A36" s="11" t="s">
        <v>33</v>
      </c>
      <c r="C36" s="14">
        <f>SUM(C37:C37)</f>
        <v>2000000</v>
      </c>
    </row>
    <row r="37" spans="1:4" ht="14.25" customHeight="1" x14ac:dyDescent="0.35">
      <c r="A37" s="11"/>
      <c r="B37" s="3" t="s">
        <v>34</v>
      </c>
      <c r="C37" s="15">
        <v>2000000</v>
      </c>
    </row>
    <row r="38" spans="1:4" ht="14.25" customHeight="1" x14ac:dyDescent="0.35">
      <c r="A38" s="11" t="s">
        <v>35</v>
      </c>
      <c r="C38" s="14">
        <f>SUM(C39:C40)</f>
        <v>345783.51</v>
      </c>
    </row>
    <row r="39" spans="1:4" ht="14.25" customHeight="1" x14ac:dyDescent="0.35">
      <c r="A39" s="11"/>
      <c r="B39" s="3" t="s">
        <v>36</v>
      </c>
      <c r="C39" s="20">
        <v>259671.14</v>
      </c>
    </row>
    <row r="40" spans="1:4" ht="14.25" customHeight="1" x14ac:dyDescent="0.35">
      <c r="A40" s="11"/>
      <c r="B40" s="3" t="s">
        <v>37</v>
      </c>
      <c r="C40" s="20">
        <v>86112.37</v>
      </c>
    </row>
    <row r="41" spans="1:4" ht="14.25" customHeight="1" x14ac:dyDescent="0.35">
      <c r="A41" s="11" t="s">
        <v>38</v>
      </c>
      <c r="C41" s="14">
        <f>SUM(C42:C42)</f>
        <v>-22681.88</v>
      </c>
    </row>
    <row r="42" spans="1:4" ht="14.25" customHeight="1" x14ac:dyDescent="0.35">
      <c r="A42" s="11"/>
      <c r="B42" s="3" t="s">
        <v>39</v>
      </c>
      <c r="C42" s="20">
        <v>-22681.88</v>
      </c>
    </row>
    <row r="43" spans="1:4" ht="14.25" customHeight="1" x14ac:dyDescent="0.35">
      <c r="A43" s="11" t="s">
        <v>40</v>
      </c>
      <c r="C43" s="14">
        <f>+C45+C44</f>
        <v>484369.26999999996</v>
      </c>
    </row>
    <row r="44" spans="1:4" ht="14.25" customHeight="1" x14ac:dyDescent="0.35">
      <c r="A44" s="11"/>
      <c r="B44" s="17" t="s">
        <v>41</v>
      </c>
      <c r="C44" s="15">
        <v>18618.099999999999</v>
      </c>
    </row>
    <row r="45" spans="1:4" ht="14.25" customHeight="1" x14ac:dyDescent="0.35">
      <c r="A45" s="11"/>
      <c r="B45" s="3" t="s">
        <v>42</v>
      </c>
      <c r="C45" s="21">
        <v>465751.17</v>
      </c>
    </row>
    <row r="46" spans="1:4" ht="14.25" customHeight="1" x14ac:dyDescent="0.35">
      <c r="A46" s="11"/>
      <c r="C46" s="15"/>
    </row>
    <row r="47" spans="1:4" ht="14.25" customHeight="1" thickBot="1" x14ac:dyDescent="0.4">
      <c r="A47" s="11"/>
      <c r="B47" s="11" t="s">
        <v>43</v>
      </c>
      <c r="C47" s="22">
        <f>C35+C23</f>
        <v>3035810.7399999998</v>
      </c>
    </row>
    <row r="48" spans="1:4" ht="14.25" customHeight="1" thickTop="1" x14ac:dyDescent="0.35">
      <c r="A48" s="11"/>
      <c r="C48" s="15"/>
      <c r="D48" s="16"/>
    </row>
    <row r="49" spans="1:3" ht="14.25" hidden="1" customHeight="1" x14ac:dyDescent="0.35"/>
    <row r="50" spans="1:3" ht="14.25" hidden="1" customHeight="1" x14ac:dyDescent="0.35">
      <c r="A50" s="11"/>
    </row>
    <row r="51" spans="1:3" ht="14.25" hidden="1" customHeight="1" x14ac:dyDescent="0.35">
      <c r="A51" s="11"/>
    </row>
    <row r="52" spans="1:3" ht="14.25" hidden="1" customHeight="1" x14ac:dyDescent="0.35"/>
    <row r="53" spans="1:3" ht="14.25" hidden="1" customHeight="1" x14ac:dyDescent="0.35">
      <c r="B53" s="25"/>
    </row>
    <row r="54" spans="1:3" ht="14.25" hidden="1" customHeight="1" x14ac:dyDescent="0.35">
      <c r="B54" s="26"/>
    </row>
    <row r="55" spans="1:3" ht="14.25" hidden="1" customHeight="1" x14ac:dyDescent="0.4">
      <c r="B55" s="27"/>
      <c r="C55" s="28"/>
    </row>
    <row r="56" spans="1:3" ht="14.25" hidden="1" customHeight="1" x14ac:dyDescent="0.35">
      <c r="B56" s="29"/>
      <c r="C56" s="15"/>
    </row>
    <row r="57" spans="1:3" ht="14.25" hidden="1" customHeight="1" x14ac:dyDescent="0.35">
      <c r="B57" s="30"/>
      <c r="C57" s="15"/>
    </row>
    <row r="58" spans="1:3" ht="14.25" hidden="1" customHeight="1" x14ac:dyDescent="0.35">
      <c r="A58" s="11"/>
      <c r="B58" s="30"/>
    </row>
    <row r="59" spans="1:3" ht="14.25" hidden="1" customHeight="1" x14ac:dyDescent="0.35">
      <c r="A59" s="11"/>
      <c r="B59" s="30"/>
    </row>
    <row r="60" spans="1:3" ht="14.25" hidden="1" customHeight="1" x14ac:dyDescent="0.35">
      <c r="B60" s="30"/>
    </row>
    <row r="61" spans="1:3" ht="14.25" hidden="1" customHeight="1" x14ac:dyDescent="0.35">
      <c r="B61" s="30"/>
      <c r="C61" s="15"/>
    </row>
    <row r="62" spans="1:3" ht="14.25" hidden="1" customHeight="1" x14ac:dyDescent="0.35">
      <c r="B62" s="30"/>
      <c r="C62" s="15"/>
    </row>
    <row r="63" spans="1:3" ht="14.25" hidden="1" customHeight="1" x14ac:dyDescent="0.4">
      <c r="C63" s="28"/>
    </row>
    <row r="64" spans="1:3" ht="14.25" hidden="1" customHeight="1" x14ac:dyDescent="0.35"/>
    <row r="65" spans="1:3" ht="14.25" hidden="1" customHeight="1" x14ac:dyDescent="0.35"/>
    <row r="66" spans="1:3" ht="14.25" hidden="1" customHeight="1" x14ac:dyDescent="0.35"/>
    <row r="67" spans="1:3" ht="14.25" hidden="1" customHeight="1" x14ac:dyDescent="0.35"/>
    <row r="68" spans="1:3" ht="14.25" hidden="1" customHeight="1" x14ac:dyDescent="0.35"/>
    <row r="69" spans="1:3" ht="14.25" hidden="1" customHeight="1" x14ac:dyDescent="0.35"/>
    <row r="70" spans="1:3" ht="15.5" x14ac:dyDescent="0.35"/>
    <row r="71" spans="1:3" ht="15.5" x14ac:dyDescent="0.35"/>
    <row r="72" spans="1:3" ht="14.25" customHeight="1" x14ac:dyDescent="0.35">
      <c r="A72" s="1" t="s">
        <v>0</v>
      </c>
      <c r="B72" s="2"/>
      <c r="C72" s="2"/>
    </row>
    <row r="73" spans="1:3" ht="14.25" customHeight="1" x14ac:dyDescent="0.35">
      <c r="A73" s="4" t="s">
        <v>44</v>
      </c>
      <c r="B73" s="5"/>
      <c r="C73" s="5"/>
    </row>
    <row r="74" spans="1:3" ht="14.25" customHeight="1" x14ac:dyDescent="0.35">
      <c r="A74" s="6"/>
      <c r="B74" s="31" t="s">
        <v>2</v>
      </c>
      <c r="C74" s="31"/>
    </row>
    <row r="75" spans="1:3" ht="14.25" customHeight="1" thickBot="1" x14ac:dyDescent="0.4">
      <c r="A75" s="7"/>
      <c r="B75" s="8"/>
      <c r="C75" s="10" t="str">
        <f>C4</f>
        <v>2021 NOVIEMBRE</v>
      </c>
    </row>
    <row r="77" spans="1:3" ht="14.25" customHeight="1" x14ac:dyDescent="0.35">
      <c r="A77" s="1" t="s">
        <v>45</v>
      </c>
      <c r="B77" s="1" t="s">
        <v>46</v>
      </c>
      <c r="C77" s="32">
        <f>SUM(C78:C80)</f>
        <v>1513302.21</v>
      </c>
    </row>
    <row r="78" spans="1:3" ht="14.25" customHeight="1" x14ac:dyDescent="0.35">
      <c r="A78" s="4" t="s">
        <v>47</v>
      </c>
      <c r="B78" s="17" t="s">
        <v>48</v>
      </c>
      <c r="C78" s="16">
        <f>'[1]R Msual'!O9</f>
        <v>1490212.03</v>
      </c>
    </row>
    <row r="79" spans="1:3" ht="14.25" customHeight="1" x14ac:dyDescent="0.35">
      <c r="A79" s="4" t="s">
        <v>49</v>
      </c>
      <c r="B79" s="4" t="s">
        <v>50</v>
      </c>
      <c r="C79" s="16">
        <f>'[1]R Msual'!O10</f>
        <v>15290.18</v>
      </c>
    </row>
    <row r="80" spans="1:3" ht="14.25" customHeight="1" x14ac:dyDescent="0.35">
      <c r="A80" s="4" t="s">
        <v>51</v>
      </c>
      <c r="B80" s="4" t="s">
        <v>52</v>
      </c>
      <c r="C80" s="16">
        <f>'[1]R Msual'!O11</f>
        <v>7800</v>
      </c>
    </row>
    <row r="81" spans="1:3" ht="14.25" customHeight="1" x14ac:dyDescent="0.35">
      <c r="A81" s="17" t="s">
        <v>53</v>
      </c>
      <c r="B81" s="4" t="s">
        <v>54</v>
      </c>
      <c r="C81" s="16">
        <v>0</v>
      </c>
    </row>
    <row r="83" spans="1:3" ht="14.25" customHeight="1" x14ac:dyDescent="0.35">
      <c r="A83" s="1" t="s">
        <v>45</v>
      </c>
      <c r="B83" s="1" t="s">
        <v>55</v>
      </c>
      <c r="C83" s="32">
        <f>SUM(C84:C92)</f>
        <v>1080036.54</v>
      </c>
    </row>
    <row r="84" spans="1:3" ht="14.25" customHeight="1" x14ac:dyDescent="0.35">
      <c r="A84" s="4" t="s">
        <v>47</v>
      </c>
      <c r="B84" s="4" t="s">
        <v>56</v>
      </c>
      <c r="C84" s="16">
        <f>'[1]R Msual'!O15</f>
        <v>237830.39999999999</v>
      </c>
    </row>
    <row r="85" spans="1:3" ht="14.25" customHeight="1" x14ac:dyDescent="0.35">
      <c r="A85" s="4" t="s">
        <v>49</v>
      </c>
      <c r="B85" s="4" t="s">
        <v>57</v>
      </c>
      <c r="C85" s="16">
        <f>'[1]R Msual'!O16</f>
        <v>42986.630000000005</v>
      </c>
    </row>
    <row r="86" spans="1:3" ht="14.25" customHeight="1" x14ac:dyDescent="0.35">
      <c r="A86" s="4" t="s">
        <v>51</v>
      </c>
      <c r="B86" s="4" t="s">
        <v>58</v>
      </c>
      <c r="C86" s="16">
        <f>'[1]R Msual'!O17</f>
        <v>32164.32</v>
      </c>
    </row>
    <row r="87" spans="1:3" ht="14.25" customHeight="1" x14ac:dyDescent="0.35">
      <c r="A87" s="4" t="s">
        <v>53</v>
      </c>
      <c r="B87" s="4" t="s">
        <v>59</v>
      </c>
      <c r="C87" s="16">
        <v>0</v>
      </c>
    </row>
    <row r="88" spans="1:3" ht="14.25" customHeight="1" x14ac:dyDescent="0.35">
      <c r="A88" s="4" t="s">
        <v>60</v>
      </c>
      <c r="B88" s="4" t="s">
        <v>61</v>
      </c>
      <c r="C88" s="16">
        <f>'[1]R Msual'!O19</f>
        <v>406264.25999999995</v>
      </c>
    </row>
    <row r="89" spans="1:3" ht="14.25" customHeight="1" x14ac:dyDescent="0.35">
      <c r="A89" s="4" t="s">
        <v>62</v>
      </c>
      <c r="B89" s="4" t="s">
        <v>63</v>
      </c>
      <c r="C89" s="16">
        <f>'[1]R Msual'!O20</f>
        <v>55069.75</v>
      </c>
    </row>
    <row r="90" spans="1:3" ht="14.25" customHeight="1" x14ac:dyDescent="0.35">
      <c r="A90" s="4" t="s">
        <v>64</v>
      </c>
      <c r="B90" s="4" t="s">
        <v>65</v>
      </c>
      <c r="C90" s="16">
        <f>'[1]R Msual'!O21</f>
        <v>278003.17000000004</v>
      </c>
    </row>
    <row r="91" spans="1:3" ht="14.25" customHeight="1" x14ac:dyDescent="0.35">
      <c r="A91" s="4" t="s">
        <v>66</v>
      </c>
      <c r="B91" s="4" t="s">
        <v>67</v>
      </c>
      <c r="C91" s="16">
        <f>'[1]R Msual'!O22</f>
        <v>19977.259999999998</v>
      </c>
    </row>
    <row r="92" spans="1:3" ht="14.25" customHeight="1" x14ac:dyDescent="0.35">
      <c r="A92" s="4" t="s">
        <v>68</v>
      </c>
      <c r="B92" s="4" t="s">
        <v>69</v>
      </c>
      <c r="C92" s="16">
        <f>'[1]R Msual'!O23</f>
        <v>7740.7500000000009</v>
      </c>
    </row>
    <row r="93" spans="1:3" ht="14.25" customHeight="1" x14ac:dyDescent="0.35">
      <c r="A93" s="4"/>
      <c r="B93" s="4"/>
    </row>
    <row r="94" spans="1:3" ht="14.25" customHeight="1" x14ac:dyDescent="0.35">
      <c r="A94" s="4"/>
      <c r="B94" s="4"/>
    </row>
    <row r="95" spans="1:3" ht="14.25" customHeight="1" x14ac:dyDescent="0.35">
      <c r="A95" s="1" t="s">
        <v>45</v>
      </c>
      <c r="B95" s="1" t="s">
        <v>70</v>
      </c>
      <c r="C95" s="32">
        <f>SUM(C96:C99)</f>
        <v>12763.960000000003</v>
      </c>
    </row>
    <row r="96" spans="1:3" ht="14.25" customHeight="1" x14ac:dyDescent="0.35">
      <c r="A96" s="4" t="s">
        <v>47</v>
      </c>
      <c r="B96" s="17" t="s">
        <v>71</v>
      </c>
      <c r="C96" s="16">
        <f>'[1]R Msual'!O26</f>
        <v>10781.000000000002</v>
      </c>
    </row>
    <row r="97" spans="1:3" ht="14.25" customHeight="1" x14ac:dyDescent="0.35">
      <c r="A97" s="4" t="s">
        <v>49</v>
      </c>
      <c r="B97" s="4" t="s">
        <v>72</v>
      </c>
      <c r="C97" s="16">
        <f>'[1]R Msual'!O27</f>
        <v>0</v>
      </c>
    </row>
    <row r="98" spans="1:3" ht="14.25" customHeight="1" x14ac:dyDescent="0.35">
      <c r="A98" s="4" t="s">
        <v>51</v>
      </c>
      <c r="B98" s="4" t="s">
        <v>73</v>
      </c>
      <c r="C98" s="16">
        <f>'[1]R Msual'!O28</f>
        <v>1982.9600000000005</v>
      </c>
    </row>
    <row r="99" spans="1:3" ht="14.25" customHeight="1" x14ac:dyDescent="0.35">
      <c r="A99" s="4"/>
      <c r="B99" s="4"/>
      <c r="C99" s="16">
        <f>'[1]R Msual'!O29</f>
        <v>0</v>
      </c>
    </row>
    <row r="100" spans="1:3" ht="14.25" customHeight="1" x14ac:dyDescent="0.35">
      <c r="A100" s="4"/>
      <c r="B100" s="4"/>
    </row>
    <row r="101" spans="1:3" ht="14.25" customHeight="1" thickBot="1" x14ac:dyDescent="0.4">
      <c r="A101" s="4"/>
      <c r="B101" s="1" t="s">
        <v>74</v>
      </c>
      <c r="C101" s="33">
        <f>C77-C83-C95</f>
        <v>420501.7099999999</v>
      </c>
    </row>
    <row r="102" spans="1:3" ht="14.25" customHeight="1" thickTop="1" x14ac:dyDescent="0.35">
      <c r="A102" s="4"/>
      <c r="B102" s="1"/>
    </row>
    <row r="103" spans="1:3" ht="14.25" customHeight="1" x14ac:dyDescent="0.35">
      <c r="A103" s="4" t="s">
        <v>75</v>
      </c>
      <c r="B103" s="1" t="s">
        <v>76</v>
      </c>
      <c r="C103" s="32">
        <f>'[1]R Msual'!O33</f>
        <v>147247.45000000001</v>
      </c>
    </row>
    <row r="104" spans="1:3" ht="14.25" customHeight="1" x14ac:dyDescent="0.35">
      <c r="A104" s="4"/>
      <c r="B104" s="4"/>
    </row>
    <row r="105" spans="1:3" ht="14.25" customHeight="1" x14ac:dyDescent="0.35">
      <c r="A105" s="4" t="s">
        <v>75</v>
      </c>
      <c r="B105" s="1" t="s">
        <v>77</v>
      </c>
      <c r="C105" s="32">
        <f>SUM(C106:C111)</f>
        <v>10129.69</v>
      </c>
    </row>
    <row r="106" spans="1:3" ht="14.25" customHeight="1" x14ac:dyDescent="0.35">
      <c r="A106" s="4" t="s">
        <v>47</v>
      </c>
      <c r="B106" s="4" t="s">
        <v>78</v>
      </c>
      <c r="C106" s="16">
        <f>'[1]R Msual'!O36</f>
        <v>2381.84</v>
      </c>
    </row>
    <row r="107" spans="1:3" ht="14.25" customHeight="1" x14ac:dyDescent="0.35">
      <c r="A107" s="4" t="s">
        <v>49</v>
      </c>
      <c r="B107" s="4" t="s">
        <v>79</v>
      </c>
      <c r="C107" s="16">
        <f>'[1]R Msual'!O37</f>
        <v>0</v>
      </c>
    </row>
    <row r="108" spans="1:3" ht="14.25" customHeight="1" x14ac:dyDescent="0.35">
      <c r="A108" s="4" t="s">
        <v>51</v>
      </c>
      <c r="B108" s="4" t="s">
        <v>80</v>
      </c>
      <c r="C108" s="16">
        <f>'[1]R Msual'!O38</f>
        <v>0</v>
      </c>
    </row>
    <row r="109" spans="1:3" ht="14.25" customHeight="1" x14ac:dyDescent="0.35">
      <c r="A109" s="4" t="s">
        <v>53</v>
      </c>
      <c r="B109" s="4" t="s">
        <v>81</v>
      </c>
      <c r="C109" s="16">
        <f>'[1]R Msual'!O39</f>
        <v>7658.01</v>
      </c>
    </row>
    <row r="110" spans="1:3" ht="14.25" customHeight="1" x14ac:dyDescent="0.35">
      <c r="A110" s="4" t="s">
        <v>60</v>
      </c>
      <c r="B110" s="4" t="s">
        <v>82</v>
      </c>
      <c r="C110" s="16">
        <f>'[1]R Msual'!O40</f>
        <v>89.84</v>
      </c>
    </row>
    <row r="111" spans="1:3" s="11" customFormat="1" ht="14.25" customHeight="1" x14ac:dyDescent="0.35">
      <c r="A111" s="4" t="s">
        <v>62</v>
      </c>
      <c r="B111" s="4" t="s">
        <v>83</v>
      </c>
      <c r="C111" s="16">
        <f>'[1]R Msual'!O41</f>
        <v>0</v>
      </c>
    </row>
    <row r="112" spans="1:3" s="11" customFormat="1" ht="14.25" customHeight="1" x14ac:dyDescent="0.35">
      <c r="A112" s="1" t="s">
        <v>84</v>
      </c>
      <c r="B112" s="1" t="s">
        <v>85</v>
      </c>
      <c r="C112" s="32">
        <f>'[1]R Msual'!O43</f>
        <v>943.5</v>
      </c>
    </row>
    <row r="113" spans="1:3" s="11" customFormat="1" ht="14.25" customHeight="1" x14ac:dyDescent="0.35">
      <c r="A113" s="1" t="s">
        <v>86</v>
      </c>
      <c r="B113" s="1" t="s">
        <v>87</v>
      </c>
      <c r="C113" s="16">
        <f>'[1]R Msual'!O44</f>
        <v>0</v>
      </c>
    </row>
    <row r="114" spans="1:3" ht="14.25" customHeight="1" x14ac:dyDescent="0.35">
      <c r="A114" s="1"/>
      <c r="B114" s="1" t="s">
        <v>88</v>
      </c>
      <c r="C114" s="32">
        <v>80541.179999999993</v>
      </c>
    </row>
    <row r="115" spans="1:3" ht="14.25" customHeight="1" x14ac:dyDescent="0.35">
      <c r="A115" s="4"/>
      <c r="B115" s="4"/>
    </row>
    <row r="116" spans="1:3" ht="14.25" customHeight="1" x14ac:dyDescent="0.35">
      <c r="A116" s="4"/>
      <c r="B116" s="19" t="s">
        <v>89</v>
      </c>
      <c r="C116" s="34">
        <f>C77+C103+C112</f>
        <v>1661493.16</v>
      </c>
    </row>
    <row r="117" spans="1:3" ht="14.25" customHeight="1" x14ac:dyDescent="0.35">
      <c r="A117" s="4"/>
      <c r="B117" s="19" t="s">
        <v>90</v>
      </c>
      <c r="C117" s="34">
        <f>C83+C95+C105+C113+C114</f>
        <v>1183471.3699999999</v>
      </c>
    </row>
    <row r="118" spans="1:3" ht="14.25" customHeight="1" x14ac:dyDescent="0.35">
      <c r="A118" s="1"/>
      <c r="B118" s="1"/>
    </row>
    <row r="119" spans="1:3" ht="14.25" customHeight="1" thickBot="1" x14ac:dyDescent="0.4">
      <c r="A119" s="4"/>
      <c r="B119" s="19" t="s">
        <v>91</v>
      </c>
      <c r="C119" s="35">
        <f>C116-C117</f>
        <v>478021.79000000004</v>
      </c>
    </row>
    <row r="120" spans="1:3" ht="14.25" customHeight="1" thickTop="1" x14ac:dyDescent="0.35">
      <c r="B120" s="36"/>
    </row>
    <row r="121" spans="1:3" ht="14.25" customHeight="1" x14ac:dyDescent="0.35">
      <c r="B121" s="19"/>
    </row>
  </sheetData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2022-01-07T21:32:21Z</cp:lastPrinted>
  <dcterms:created xsi:type="dcterms:W3CDTF">2022-01-07T21:26:07Z</dcterms:created>
  <dcterms:modified xsi:type="dcterms:W3CDTF">2022-01-07T21:34:05Z</dcterms:modified>
</cp:coreProperties>
</file>