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1\11 Noviembre\"/>
    </mc:Choice>
  </mc:AlternateContent>
  <xr:revisionPtr revIDLastSave="0" documentId="13_ncr:1_{2C269289-43A3-4E40-8A74-EBFC01B02EA3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'!$A$1:$B$61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32" i="1" l="1"/>
  <c r="B14" i="2"/>
  <c r="B19" i="2" s="1"/>
  <c r="B34" i="2" l="1"/>
  <c r="B44" i="2"/>
  <c r="B17" i="1" l="1"/>
  <c r="B52" i="2" l="1"/>
  <c r="B23" i="1" l="1"/>
  <c r="B25" i="1" s="1"/>
  <c r="B36" i="1" l="1"/>
  <c r="A48" i="2" l="1"/>
  <c r="B36" i="2"/>
  <c r="B54" i="2" s="1"/>
  <c r="B51" i="1" s="1"/>
  <c r="B45" i="1"/>
  <c r="B42" i="1"/>
  <c r="B52" i="1" l="1"/>
  <c r="B54" i="1" s="1"/>
  <c r="B56" i="1" l="1"/>
</calcChain>
</file>

<file path=xl/sharedStrings.xml><?xml version="1.0" encoding="utf-8"?>
<sst xmlns="http://schemas.openxmlformats.org/spreadsheetml/2006/main" count="88" uniqueCount="81">
  <si>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</si>
  <si>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</si>
  <si>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</si>
  <si>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</si>
  <si>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</si>
  <si>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</si>
  <si>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</si>
  <si>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</si>
  <si>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</si>
  <si>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</si>
  <si>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</si>
  <si>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</si>
  <si>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</si>
  <si>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</si>
  <si>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</si>
  <si>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</si>
  <si>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</si>
  <si>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</si>
  <si>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</si>
  <si>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</si>
  <si>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</si>
  <si>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</si>
  <si>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</si>
  <si>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</si>
  <si>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</si>
  <si>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</si>
  <si>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</si>
  <si>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</si>
  <si>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</si>
  <si>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</si>
  <si>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</si>
  <si>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</si>
  <si>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</si>
  <si>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</si>
  <si>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</si>
  <si>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</si>
  <si>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</si>
  <si>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</si>
  <si>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</si>
  <si>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</si>
  <si>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</si>
  <si>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</si>
  <si>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</si>
  <si>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</si>
  <si>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</si>
  <si>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</si>
  <si>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</si>
  <si>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</si>
  <si>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</si>
  <si>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</si>
  <si>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</si>
  <si>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</si>
  <si>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</si>
  <si>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</si>
  <si>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</si>
  <si>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</si>
  <si>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</si>
  <si>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</si>
  <si>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</si>
  <si>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</si>
  <si>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</si>
  <si>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</si>
  <si>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</si>
  <si>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</si>
  <si>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</si>
  <si>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</si>
  <si>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</si>
  <si>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</si>
  <si>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</si>
  <si>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</si>
  <si>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</si>
  <si>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</si>
  <si>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</si>
  <si>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</si>
  <si>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</si>
  <si>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</si>
  <si>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</si>
  <si>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</si>
  <si>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</si>
  <si>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Estado de Resultados del 01 de enero al 30 de Noviembre de  2021</t>
  </si>
  <si>
    <t>Balance General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</si>
</sst>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2"/>
  <sheetViews>
    <sheetView tabSelected="1" topLeftCell="A32" zoomScaleNormal="100" workbookViewId="0">
      <selection activeCell="B56" sqref="B5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16384" width="11.42578125" style="1"/>
  </cols>
  <sheetData>
    <row r="1" spans="1:2" ht="18.75" customHeight="1" x14ac:dyDescent="0.25">
      <c r="A1" s="60" t="s">
        <v>65</v>
      </c>
      <c r="B1" s="60"/>
    </row>
    <row r="2" spans="1:2" ht="18.75" customHeight="1" x14ac:dyDescent="0.25">
      <c r="A2" s="60" t="s">
        <v>66</v>
      </c>
      <c r="B2" s="60"/>
    </row>
    <row r="3" spans="1:2" ht="18.75" customHeight="1" x14ac:dyDescent="0.25">
      <c r="A3" s="60" t="s">
        <v>67</v>
      </c>
      <c r="B3" s="60"/>
    </row>
    <row r="4" spans="1:2" ht="18.75" customHeight="1" x14ac:dyDescent="0.25">
      <c r="A4" s="59" t="s">
        <v>80</v>
      </c>
      <c r="B4" s="59"/>
    </row>
    <row r="5" spans="1:2" ht="18.75" customHeight="1" x14ac:dyDescent="0.25">
      <c r="A5" s="59" t="s">
        <v>68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52">
        <v>0.12</v>
      </c>
    </row>
    <row r="10" spans="1:2" ht="12.75" customHeight="1" x14ac:dyDescent="0.25">
      <c r="A10" s="8" t="s">
        <v>4</v>
      </c>
      <c r="B10" s="8">
        <v>151.61000000000001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759.76</v>
      </c>
    </row>
    <row r="13" spans="1:2" ht="12.75" customHeight="1" x14ac:dyDescent="0.25">
      <c r="A13" s="8" t="s">
        <v>7</v>
      </c>
      <c r="B13" s="8">
        <v>87.27</v>
      </c>
    </row>
    <row r="14" spans="1:2" ht="12.75" customHeight="1" x14ac:dyDescent="0.25">
      <c r="A14" s="8" t="s">
        <v>8</v>
      </c>
      <c r="B14" s="8">
        <v>0.74</v>
      </c>
    </row>
    <row r="15" spans="1:2" ht="12.75" customHeight="1" x14ac:dyDescent="0.25">
      <c r="A15" s="8" t="s">
        <v>9</v>
      </c>
      <c r="B15" s="8">
        <v>2.93</v>
      </c>
    </row>
    <row r="16" spans="1:2" ht="12.75" customHeight="1" x14ac:dyDescent="0.25">
      <c r="A16" s="8" t="s">
        <v>10</v>
      </c>
      <c r="B16" s="8">
        <v>37.549999999999997</v>
      </c>
    </row>
    <row r="17" spans="1:2" ht="12.75" customHeight="1" x14ac:dyDescent="0.25">
      <c r="A17" s="8"/>
      <c r="B17" s="33">
        <f>SUM(B9:B16)</f>
        <v>1043.3799999999999</v>
      </c>
    </row>
    <row r="18" spans="1:2" ht="12.75" customHeight="1" x14ac:dyDescent="0.25">
      <c r="A18" s="44" t="s">
        <v>11</v>
      </c>
      <c r="B18" s="5"/>
    </row>
    <row r="19" spans="1:2" ht="12.75" customHeight="1" x14ac:dyDescent="0.25">
      <c r="A19" s="8" t="s">
        <v>12</v>
      </c>
      <c r="B19" s="8">
        <v>113.25</v>
      </c>
    </row>
    <row r="20" spans="1:2" ht="12.75" customHeight="1" x14ac:dyDescent="0.25">
      <c r="A20" s="8" t="s">
        <v>13</v>
      </c>
      <c r="B20" s="8">
        <v>84.08</v>
      </c>
    </row>
    <row r="21" spans="1:2" ht="12.75" customHeight="1" x14ac:dyDescent="0.25">
      <c r="A21" s="8" t="s">
        <v>14</v>
      </c>
      <c r="B21" s="8">
        <v>110.4</v>
      </c>
    </row>
    <row r="22" spans="1:2" ht="12.75" customHeight="1" x14ac:dyDescent="0.25">
      <c r="A22" s="8" t="s">
        <v>15</v>
      </c>
      <c r="B22" s="8">
        <v>1112.95</v>
      </c>
    </row>
    <row r="23" spans="1:2" ht="12.75" customHeight="1" x14ac:dyDescent="0.25">
      <c r="A23" s="8"/>
      <c r="B23" s="33">
        <f>SUM(B19:B22)</f>
        <v>1420.68</v>
      </c>
    </row>
    <row r="24" spans="1:2" ht="12.75" customHeight="1" x14ac:dyDescent="0.25">
      <c r="A24" s="8"/>
      <c r="B24" s="5"/>
    </row>
    <row r="25" spans="1:2" ht="12.75" customHeight="1" thickBot="1" x14ac:dyDescent="0.3">
      <c r="A25" s="45" t="s">
        <v>16</v>
      </c>
      <c r="B25" s="7">
        <f>+B23+B17</f>
        <v>2464.06</v>
      </c>
    </row>
    <row r="26" spans="1:2" ht="12.75" customHeight="1" thickTop="1" x14ac:dyDescent="0.25">
      <c r="A26" s="44" t="s">
        <v>17</v>
      </c>
      <c r="B26" s="6"/>
    </row>
    <row r="27" spans="1:2" ht="12.75" customHeight="1" x14ac:dyDescent="0.25">
      <c r="A27" s="44" t="s">
        <v>2</v>
      </c>
      <c r="B27" s="5"/>
    </row>
    <row r="28" spans="1:2" ht="12.75" customHeight="1" x14ac:dyDescent="0.25">
      <c r="A28" s="1" t="s">
        <v>75</v>
      </c>
      <c r="B28" s="8">
        <v>16.14</v>
      </c>
    </row>
    <row r="29" spans="1:2" ht="12.75" customHeight="1" x14ac:dyDescent="0.25">
      <c r="A29" s="1" t="s">
        <v>18</v>
      </c>
      <c r="B29" s="8">
        <v>288.86</v>
      </c>
    </row>
    <row r="30" spans="1:2" ht="12.75" customHeight="1" x14ac:dyDescent="0.25">
      <c r="A30" s="1" t="s">
        <v>76</v>
      </c>
      <c r="B30" s="8">
        <v>0</v>
      </c>
    </row>
    <row r="31" spans="1:2" ht="12.75" customHeight="1" x14ac:dyDescent="0.25">
      <c r="A31" s="1" t="s">
        <v>19</v>
      </c>
      <c r="B31" s="8">
        <v>20.99</v>
      </c>
    </row>
    <row r="32" spans="1:2" ht="12.75" customHeight="1" x14ac:dyDescent="0.25">
      <c r="A32" s="8"/>
      <c r="B32" s="33">
        <f>SUM(B28:B31)</f>
        <v>325.99</v>
      </c>
    </row>
    <row r="33" spans="1:2" ht="12.75" customHeight="1" x14ac:dyDescent="0.25">
      <c r="A33" s="44" t="s">
        <v>20</v>
      </c>
      <c r="B33" s="5"/>
    </row>
    <row r="34" spans="1:2" ht="12.75" customHeight="1" x14ac:dyDescent="0.25">
      <c r="A34" s="8" t="s">
        <v>21</v>
      </c>
      <c r="B34" s="4">
        <v>0</v>
      </c>
    </row>
    <row r="35" spans="1:2" ht="12.75" customHeight="1" x14ac:dyDescent="0.25">
      <c r="A35" s="8"/>
      <c r="B35" s="5"/>
    </row>
    <row r="36" spans="1:2" ht="12.75" customHeight="1" x14ac:dyDescent="0.25">
      <c r="A36" s="45" t="s">
        <v>22</v>
      </c>
      <c r="B36" s="33">
        <f>+B32+B34</f>
        <v>325.99</v>
      </c>
    </row>
    <row r="37" spans="1:2" ht="12.75" customHeight="1" x14ac:dyDescent="0.25">
      <c r="A37" s="8"/>
      <c r="B37" s="6"/>
    </row>
    <row r="38" spans="1:2" ht="12.75" customHeight="1" x14ac:dyDescent="0.25">
      <c r="A38" s="44" t="s">
        <v>23</v>
      </c>
      <c r="B38" s="6" t="s">
        <v>1</v>
      </c>
    </row>
    <row r="39" spans="1:2" ht="12.75" customHeight="1" x14ac:dyDescent="0.25">
      <c r="A39" s="44" t="s">
        <v>24</v>
      </c>
      <c r="B39" s="6"/>
    </row>
    <row r="40" spans="1:2" ht="12.75" customHeight="1" x14ac:dyDescent="0.25">
      <c r="A40" s="8" t="s">
        <v>25</v>
      </c>
      <c r="B40" s="4">
        <v>702</v>
      </c>
    </row>
    <row r="41" spans="1:2" ht="12.75" customHeight="1" x14ac:dyDescent="0.25">
      <c r="A41" s="8" t="s">
        <v>26</v>
      </c>
      <c r="B41" s="4">
        <v>654</v>
      </c>
    </row>
    <row r="42" spans="1:2" ht="12.75" customHeight="1" x14ac:dyDescent="0.25">
      <c r="A42" s="8"/>
      <c r="B42" s="33">
        <f>SUM(B40:B41)</f>
        <v>1356</v>
      </c>
    </row>
    <row r="43" spans="1:2" ht="12.75" customHeight="1" x14ac:dyDescent="0.25">
      <c r="A43" s="44" t="s">
        <v>27</v>
      </c>
      <c r="B43" s="34"/>
    </row>
    <row r="44" spans="1:2" ht="12.75" customHeight="1" x14ac:dyDescent="0.25">
      <c r="A44" s="8" t="s">
        <v>28</v>
      </c>
      <c r="B44" s="35">
        <v>296.73</v>
      </c>
    </row>
    <row r="45" spans="1:2" ht="12.75" customHeight="1" x14ac:dyDescent="0.25">
      <c r="A45" s="8"/>
      <c r="B45" s="33">
        <f>SUM(B44)</f>
        <v>296.73</v>
      </c>
    </row>
    <row r="46" spans="1:2" ht="12.75" customHeight="1" x14ac:dyDescent="0.25">
      <c r="A46" s="8"/>
      <c r="B46" s="5"/>
    </row>
    <row r="47" spans="1:2" ht="12.75" customHeight="1" x14ac:dyDescent="0.25">
      <c r="A47" s="46" t="s">
        <v>29</v>
      </c>
      <c r="B47" s="8">
        <v>-1.53</v>
      </c>
    </row>
    <row r="48" spans="1:2" ht="12.75" customHeight="1" x14ac:dyDescent="0.25">
      <c r="A48" s="8"/>
      <c r="B48" s="5"/>
    </row>
    <row r="49" spans="1:3" ht="12.75" customHeight="1" x14ac:dyDescent="0.25">
      <c r="A49" s="44" t="s">
        <v>30</v>
      </c>
      <c r="B49" s="5"/>
    </row>
    <row r="50" spans="1:3" ht="12.75" customHeight="1" x14ac:dyDescent="0.25">
      <c r="A50" s="8" t="s">
        <v>31</v>
      </c>
      <c r="B50" s="8">
        <v>0</v>
      </c>
    </row>
    <row r="51" spans="1:3" ht="12.75" customHeight="1" x14ac:dyDescent="0.25">
      <c r="A51" s="8" t="s">
        <v>32</v>
      </c>
      <c r="B51" s="52">
        <f>'E.R. ACUMULADO'!B54</f>
        <v>486.86999999999978</v>
      </c>
    </row>
    <row r="52" spans="1:3" ht="12.75" customHeight="1" x14ac:dyDescent="0.25">
      <c r="A52" s="8"/>
      <c r="B52" s="33">
        <f>SUM(B50:B51)</f>
        <v>486.86999999999978</v>
      </c>
    </row>
    <row r="53" spans="1:3" ht="12.75" customHeight="1" x14ac:dyDescent="0.25">
      <c r="A53" s="8"/>
      <c r="B53" s="6"/>
    </row>
    <row r="54" spans="1:3" ht="12.75" customHeight="1" x14ac:dyDescent="0.25">
      <c r="A54" s="45" t="s">
        <v>33</v>
      </c>
      <c r="B54" s="33">
        <f>+B52+B45+B42+B47</f>
        <v>2138.0699999999997</v>
      </c>
    </row>
    <row r="55" spans="1:3" ht="12.75" customHeight="1" x14ac:dyDescent="0.25">
      <c r="A55" s="46"/>
      <c r="B55" s="36"/>
    </row>
    <row r="56" spans="1:3" ht="12.75" customHeight="1" thickBot="1" x14ac:dyDescent="0.3">
      <c r="A56" s="47" t="s">
        <v>34</v>
      </c>
      <c r="B56" s="7">
        <f>+B54+B36</f>
        <v>2464.0599999999995</v>
      </c>
      <c r="C56" s="50"/>
    </row>
    <row r="57" spans="1:3" ht="12.75" customHeight="1" thickTop="1" thickBot="1" x14ac:dyDescent="0.3">
      <c r="B57" s="37"/>
    </row>
    <row r="58" spans="1:3" ht="12.75" customHeight="1" thickTop="1" x14ac:dyDescent="0.25">
      <c r="B58" s="43"/>
    </row>
    <row r="59" spans="1:3" ht="12.75" customHeight="1" x14ac:dyDescent="0.25">
      <c r="A59" s="9"/>
      <c r="B59" s="32"/>
    </row>
    <row r="60" spans="1:3" ht="12.75" customHeight="1" x14ac:dyDescent="0.25">
      <c r="A60" s="58" t="s">
        <v>77</v>
      </c>
      <c r="B60" s="58"/>
    </row>
    <row r="61" spans="1:3" ht="12.75" customHeight="1" x14ac:dyDescent="0.25">
      <c r="A61" s="42" t="s">
        <v>73</v>
      </c>
      <c r="B61" s="42" t="s">
        <v>72</v>
      </c>
    </row>
    <row r="62" spans="1:3" ht="12.75" customHeight="1" x14ac:dyDescent="0.25">
      <c r="A62" s="9"/>
      <c r="B62" s="32"/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2"/>
      <c r="B65" s="31"/>
    </row>
    <row r="66" spans="1:2" ht="12.75" customHeight="1" x14ac:dyDescent="0.25">
      <c r="A66" s="10"/>
      <c r="B66" s="39"/>
    </row>
    <row r="71" spans="1:2" ht="12.75" customHeight="1" x14ac:dyDescent="0.25">
      <c r="A71" s="2"/>
      <c r="B71" s="31"/>
    </row>
    <row r="72" spans="1:2" ht="12.75" customHeight="1" x14ac:dyDescent="0.25">
      <c r="A72" s="10"/>
      <c r="B72" s="39"/>
    </row>
  </sheetData>
  <mergeCells count="7">
    <mergeCell ref="A60:B60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opLeftCell="A37" zoomScale="90" zoomScaleNormal="90" workbookViewId="0">
      <selection activeCell="B54" sqref="B54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49" customFormat="1" ht="15.75" customHeight="1" x14ac:dyDescent="0.25">
      <c r="B1" s="8"/>
    </row>
    <row r="2" spans="1:3" s="49" customFormat="1" ht="15.75" customHeight="1" x14ac:dyDescent="0.25">
      <c r="B2" s="8"/>
    </row>
    <row r="3" spans="1:3" ht="15.75" customHeight="1" x14ac:dyDescent="0.25">
      <c r="A3" s="62" t="s">
        <v>65</v>
      </c>
      <c r="B3" s="62"/>
    </row>
    <row r="4" spans="1:3" ht="15.75" customHeight="1" x14ac:dyDescent="0.25">
      <c r="A4" s="62" t="s">
        <v>66</v>
      </c>
      <c r="B4" s="62"/>
    </row>
    <row r="5" spans="1:3" ht="15.75" customHeight="1" x14ac:dyDescent="0.25">
      <c r="A5" s="62" t="s">
        <v>67</v>
      </c>
      <c r="B5" s="62"/>
    </row>
    <row r="6" spans="1:3" ht="15.75" customHeight="1" x14ac:dyDescent="0.25">
      <c r="A6" s="63" t="s">
        <v>79</v>
      </c>
      <c r="B6" s="63"/>
    </row>
    <row r="7" spans="1:3" ht="15.75" customHeight="1" x14ac:dyDescent="0.25">
      <c r="A7" s="63" t="s">
        <v>69</v>
      </c>
      <c r="B7" s="63"/>
    </row>
    <row r="8" spans="1:3" ht="25.5" customHeight="1" x14ac:dyDescent="0.25">
      <c r="A8" s="41"/>
      <c r="B8" s="41"/>
    </row>
    <row r="9" spans="1:3" ht="15.75" customHeight="1" x14ac:dyDescent="0.25">
      <c r="A9" s="14" t="s">
        <v>35</v>
      </c>
      <c r="B9" s="24"/>
    </row>
    <row r="10" spans="1:3" ht="15.75" customHeight="1" x14ac:dyDescent="0.25">
      <c r="A10" s="15" t="s">
        <v>36</v>
      </c>
      <c r="B10" s="12">
        <v>438.68</v>
      </c>
      <c r="C10" s="53"/>
    </row>
    <row r="11" spans="1:3" ht="15.75" customHeight="1" x14ac:dyDescent="0.25">
      <c r="A11" s="15" t="s">
        <v>37</v>
      </c>
      <c r="B11" s="12">
        <v>116.19</v>
      </c>
      <c r="C11" s="53"/>
    </row>
    <row r="12" spans="1:3" ht="15.75" customHeight="1" x14ac:dyDescent="0.25">
      <c r="A12" s="15" t="s">
        <v>38</v>
      </c>
      <c r="B12" s="12">
        <v>85.52</v>
      </c>
      <c r="C12" s="53"/>
    </row>
    <row r="13" spans="1:3" ht="15.75" customHeight="1" x14ac:dyDescent="0.25">
      <c r="A13" s="15" t="s">
        <v>39</v>
      </c>
      <c r="B13" s="12">
        <v>267.98</v>
      </c>
      <c r="C13" s="53"/>
    </row>
    <row r="14" spans="1:3" ht="15.75" customHeight="1" x14ac:dyDescent="0.25">
      <c r="A14" s="14"/>
      <c r="B14" s="25">
        <f>SUM(B10:B13)</f>
        <v>908.37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40</v>
      </c>
      <c r="B16" s="23">
        <v>0</v>
      </c>
    </row>
    <row r="17" spans="1:3" ht="15.75" customHeight="1" x14ac:dyDescent="0.25">
      <c r="A17" s="16" t="s">
        <v>41</v>
      </c>
      <c r="B17" s="23">
        <v>889</v>
      </c>
      <c r="C17" s="53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42</v>
      </c>
      <c r="B19" s="28">
        <f>+B14+B16+B17</f>
        <v>1797.37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43</v>
      </c>
      <c r="B21" s="29">
        <v>0</v>
      </c>
    </row>
    <row r="22" spans="1:3" ht="15.75" customHeight="1" x14ac:dyDescent="0.25">
      <c r="A22" s="19" t="s">
        <v>44</v>
      </c>
      <c r="B22" s="29">
        <v>0</v>
      </c>
    </row>
    <row r="23" spans="1:3" ht="15.75" customHeight="1" x14ac:dyDescent="0.25">
      <c r="A23" s="14" t="s">
        <v>45</v>
      </c>
      <c r="B23" s="26"/>
    </row>
    <row r="24" spans="1:3" ht="15.75" customHeight="1" x14ac:dyDescent="0.25">
      <c r="A24" s="16" t="s">
        <v>46</v>
      </c>
      <c r="B24" s="23">
        <v>1035.54</v>
      </c>
      <c r="C24" s="53"/>
    </row>
    <row r="25" spans="1:3" ht="15.75" customHeight="1" x14ac:dyDescent="0.25">
      <c r="A25" s="16" t="s">
        <v>47</v>
      </c>
      <c r="B25" s="23">
        <v>12.55</v>
      </c>
      <c r="C25" s="53"/>
    </row>
    <row r="26" spans="1:3" ht="15.75" customHeight="1" x14ac:dyDescent="0.25">
      <c r="A26" s="16" t="s">
        <v>48</v>
      </c>
      <c r="B26" s="23">
        <v>191.39</v>
      </c>
      <c r="C26" s="53"/>
    </row>
    <row r="27" spans="1:3" ht="15.75" customHeight="1" x14ac:dyDescent="0.25">
      <c r="A27" s="16" t="s">
        <v>49</v>
      </c>
      <c r="B27" s="23">
        <v>5.72</v>
      </c>
      <c r="C27" s="53"/>
    </row>
    <row r="28" spans="1:3" ht="15.75" customHeight="1" x14ac:dyDescent="0.25">
      <c r="A28" s="16" t="s">
        <v>50</v>
      </c>
      <c r="B28" s="23">
        <v>17.71</v>
      </c>
      <c r="C28" s="53"/>
    </row>
    <row r="29" spans="1:3" ht="15.75" customHeight="1" x14ac:dyDescent="0.25">
      <c r="A29" s="16" t="s">
        <v>51</v>
      </c>
      <c r="B29" s="23">
        <v>63.34</v>
      </c>
      <c r="C29" s="53"/>
    </row>
    <row r="30" spans="1:3" ht="15.75" customHeight="1" x14ac:dyDescent="0.25">
      <c r="A30" s="16"/>
      <c r="B30" s="54">
        <f>SUM(B24:B29)</f>
        <v>1326.25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52</v>
      </c>
      <c r="B32" s="12">
        <v>54.88</v>
      </c>
      <c r="C32" s="53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53</v>
      </c>
      <c r="B34" s="28">
        <f>+B32+B30</f>
        <v>1381.13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54</v>
      </c>
      <c r="B36" s="55">
        <f>+B19-B34</f>
        <v>416.23999999999978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55</v>
      </c>
      <c r="B38" s="26"/>
    </row>
    <row r="39" spans="1:3" ht="15.75" customHeight="1" x14ac:dyDescent="0.25">
      <c r="A39" s="16" t="s">
        <v>56</v>
      </c>
      <c r="B39" s="12">
        <v>86.74</v>
      </c>
      <c r="C39" s="53"/>
    </row>
    <row r="40" spans="1:3" ht="15.75" customHeight="1" x14ac:dyDescent="0.25">
      <c r="A40" s="40" t="s">
        <v>71</v>
      </c>
      <c r="B40" s="12">
        <v>0</v>
      </c>
      <c r="C40" s="49"/>
    </row>
    <row r="41" spans="1:3" ht="15.75" customHeight="1" x14ac:dyDescent="0.25">
      <c r="A41" s="40"/>
      <c r="B41" s="26"/>
    </row>
    <row r="42" spans="1:3" s="1" customFormat="1" ht="15.75" customHeight="1" x14ac:dyDescent="0.25">
      <c r="A42" s="22" t="s">
        <v>41</v>
      </c>
      <c r="B42" s="29"/>
    </row>
    <row r="43" spans="1:3" s="1" customFormat="1" ht="15.75" customHeight="1" x14ac:dyDescent="0.25">
      <c r="A43" s="19" t="s">
        <v>57</v>
      </c>
      <c r="B43" s="12">
        <v>5.92</v>
      </c>
      <c r="C43" s="51"/>
    </row>
    <row r="44" spans="1:3" ht="15.75" customHeight="1" x14ac:dyDescent="0.25">
      <c r="A44" s="14" t="s">
        <v>58</v>
      </c>
      <c r="B44" s="25">
        <f>+B39+B40+B43</f>
        <v>92.66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59</v>
      </c>
      <c r="B46" s="26"/>
    </row>
    <row r="47" spans="1:3" ht="15.75" customHeight="1" x14ac:dyDescent="0.25">
      <c r="A47" s="16" t="s">
        <v>60</v>
      </c>
      <c r="B47" s="12">
        <v>0.41</v>
      </c>
      <c r="C47" s="49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49"/>
    </row>
    <row r="49" spans="1:3" ht="15.75" customHeight="1" x14ac:dyDescent="0.25">
      <c r="A49" s="16" t="s">
        <v>61</v>
      </c>
      <c r="B49" s="12">
        <v>2.99</v>
      </c>
      <c r="C49" s="53"/>
    </row>
    <row r="50" spans="1:3" ht="15.75" customHeight="1" x14ac:dyDescent="0.25">
      <c r="A50" s="16" t="s">
        <v>62</v>
      </c>
      <c r="B50" s="12">
        <v>2.65</v>
      </c>
      <c r="C50" s="53"/>
    </row>
    <row r="51" spans="1:3" ht="15.75" customHeight="1" x14ac:dyDescent="0.25">
      <c r="A51" s="16" t="s">
        <v>63</v>
      </c>
      <c r="B51" s="12">
        <v>15.64</v>
      </c>
    </row>
    <row r="52" spans="1:3" ht="15.75" customHeight="1" x14ac:dyDescent="0.25">
      <c r="A52" s="21" t="s">
        <v>64</v>
      </c>
      <c r="B52" s="25">
        <f>SUM(B47:B51)</f>
        <v>22.03</v>
      </c>
    </row>
    <row r="53" spans="1:3" ht="15.75" customHeight="1" x14ac:dyDescent="0.25">
      <c r="A53" s="15"/>
      <c r="B53" s="30"/>
    </row>
    <row r="54" spans="1:3" ht="15.75" customHeight="1" thickBot="1" x14ac:dyDescent="0.3">
      <c r="A54" s="56" t="s">
        <v>70</v>
      </c>
      <c r="B54" s="57">
        <f>B36+B44-B52</f>
        <v>486.86999999999978</v>
      </c>
    </row>
    <row r="55" spans="1:3" ht="15.75" customHeight="1" thickTop="1" x14ac:dyDescent="0.25"/>
    <row r="56" spans="1:3" ht="15.75" customHeight="1" x14ac:dyDescent="0.25">
      <c r="A56" s="58" t="s">
        <v>78</v>
      </c>
      <c r="B56" s="58"/>
    </row>
    <row r="57" spans="1:3" ht="15.75" customHeight="1" x14ac:dyDescent="0.25">
      <c r="A57" s="42" t="s">
        <v>73</v>
      </c>
      <c r="B57" s="42" t="s">
        <v>74</v>
      </c>
      <c r="C57" s="48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2021-12-03T22:05:29Z</cp:lastPrinted>
  <dcterms:created xsi:type="dcterms:W3CDTF">2017-04-20T21:35:40Z</dcterms:created>
  <dcterms:modified xsi:type="dcterms:W3CDTF">2021-12-14T15:48:04Z</dcterms:modified>
</cp:coreProperties>
</file>