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F PARA SUPER DE VALORES\2021\"/>
    </mc:Choice>
  </mc:AlternateContent>
  <xr:revisionPtr revIDLastSave="0" documentId="13_ncr:1_{7FFD07F8-3AD7-4DE2-BA75-C4FA32627AC8}" xr6:coauthVersionLast="46" xr6:coauthVersionMax="46" xr10:uidLastSave="{00000000-0000-0000-0000-000000000000}"/>
  <bookViews>
    <workbookView xWindow="-108" yWindow="-108" windowWidth="16608" windowHeight="8832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E14" i="2"/>
  <c r="E31" i="2" l="1"/>
  <c r="E27" i="2"/>
  <c r="D49" i="4" l="1"/>
  <c r="D18" i="4"/>
  <c r="E20" i="2" l="1"/>
  <c r="E34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s="1"/>
  <c r="D29" i="4" l="1"/>
  <c r="D32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5" i="4" l="1"/>
  <c r="E38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<sst xmlns="http://schemas.openxmlformats.org/spreadsheetml/2006/main" count="10092" uniqueCount="3865">
  <si>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</si>
  <si>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</si>
  <si>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</si>
  <si>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</si>
  <si>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</si>
  <si>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</si>
  <si>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</si>
  <si>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</si>
  <si>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</si>
  <si>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</si>
  <si>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</si>
  <si>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</si>
  <si>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</si>
  <si>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</si>
  <si>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</si>
  <si>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</si>
  <si>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</si>
  <si>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</si>
  <si>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</si>
  <si>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</si>
  <si>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</si>
  <si>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</si>
  <si>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</si>
  <si>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</si>
  <si>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</si>
  <si>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</si>
  <si>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</si>
  <si>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</si>
  <si>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</si>
  <si>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</si>
  <si>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</si>
  <si>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</si>
  <si>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</si>
  <si>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</si>
  <si>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</si>
  <si>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</si>
  <si>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</si>
  <si>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</si>
  <si>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</si>
  <si>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</si>
  <si>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</si>
  <si>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</si>
  <si>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</si>
  <si>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</si>
  <si>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</si>
  <si>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</si>
  <si>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</si>
  <si>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</si>
  <si>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</si>
  <si>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</si>
  <si>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</si>
  <si>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</si>
  <si>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</si>
  <si>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</si>
  <si>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</si>
  <si>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</si>
  <si>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</si>
  <si>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</si>
  <si>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</si>
  <si>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</si>
  <si>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</si>
  <si>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</si>
  <si>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</si>
  <si>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</si>
  <si>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</si>
  <si>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</si>
  <si>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</si>
  <si>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</si>
  <si>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</si>
  <si>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</si>
  <si>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</si>
  <si>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</si>
  <si>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</si>
  <si>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</si>
  <si>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</si>
  <si>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</si>
  <si>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</si>
  <si>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</si>
  <si>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</si>
  <si>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</si>
  <si>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</si>
  <si>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</si>
  <si>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</si>
  <si>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</si>
  <si>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</si>
  <si>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</si>
  <si>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</si>
  <si>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</si>
  <si>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</si>
  <si>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</si>
  <si>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</si>
  <si>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</si>
  <si>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</si>
  <si>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</si>
  <si>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</si>
  <si>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</si>
  <si>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</si>
  <si>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</si>
  <si>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</si>
  <si>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</si>
  <si>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</si>
  <si>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</si>
  <si>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</si>
  <si>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</si>
  <si>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</si>
  <si>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</si>
  <si>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</si>
  <si>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</si>
  <si>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</si>
  <si>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</si>
  <si>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</si>
  <si>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</si>
  <si>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</si>
  <si>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</si>
  <si>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</si>
  <si>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</si>
  <si>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</si>
  <si>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</si>
  <si>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</si>
  <si>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</si>
  <si>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</si>
  <si>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</si>
  <si>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</si>
  <si>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</si>
  <si>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</si>
  <si>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</si>
  <si>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</si>
  <si>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</si>
  <si>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</si>
  <si>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</si>
  <si>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</si>
  <si>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</si>
  <si>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</si>
  <si>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</si>
  <si>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</si>
  <si>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</si>
  <si>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</si>
  <si>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</si>
  <si>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</si>
  <si>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</si>
  <si>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</si>
  <si>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</si>
  <si>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</si>
  <si>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</si>
  <si>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</si>
  <si>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</si>
  <si>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</si>
  <si>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</si>
  <si>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</si>
  <si>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</si>
  <si>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</si>
  <si>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</si>
  <si>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</si>
  <si>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</si>
  <si>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</si>
  <si>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</si>
  <si>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</si>
  <si>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</si>
  <si>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</si>
  <si>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</si>
  <si>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</si>
  <si>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</si>
  <si>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</si>
  <si>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</si>
  <si>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</si>
  <si>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</si>
  <si>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</si>
  <si>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</si>
  <si>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</si>
  <si>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</si>
  <si>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</si>
  <si>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</si>
  <si>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</si>
  <si>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</si>
  <si>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</si>
  <si>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</si>
  <si>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</si>
  <si>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</si>
  <si>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</si>
  <si>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</si>
  <si>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</si>
  <si>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</si>
  <si>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</si>
  <si>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</si>
  <si>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</si>
  <si>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</si>
  <si>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</si>
  <si>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</si>
  <si>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</si>
  <si>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</si>
  <si>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</si>
  <si>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</si>
  <si>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</si>
  <si>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</si>
  <si>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</si>
  <si>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</si>
  <si>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</si>
  <si>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</si>
  <si>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</si>
  <si>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</si>
  <si>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</si>
  <si>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</si>
  <si>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</si>
  <si>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</si>
  <si>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</si>
  <si>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</si>
  <si>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</si>
  <si>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</si>
  <si>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</si>
  <si>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</si>
  <si>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</si>
  <si>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</si>
  <si>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</si>
  <si>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</si>
  <si>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</si>
  <si>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</si>
  <si>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</si>
  <si>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</si>
  <si>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</si>
  <si>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</si>
  <si>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</si>
  <si>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</si>
  <si>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</si>
  <si>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</si>
  <si>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</si>
  <si>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</si>
  <si>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</si>
  <si>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</si>
  <si>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</si>
  <si>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</si>
  <si>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</si>
  <si>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</si>
  <si>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</si>
  <si>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</si>
  <si>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</si>
  <si>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</si>
  <si>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</si>
  <si>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</si>
  <si>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</si>
  <si>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</si>
  <si>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</si>
  <si>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</si>
  <si>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</si>
  <si>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</si>
  <si>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</si>
  <si>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</si>
  <si>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</si>
  <si>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</si>
  <si>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</si>
  <si>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</si>
  <si>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</si>
  <si>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</si>
  <si>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</si>
  <si>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</si>
  <si>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</si>
  <si>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</si>
  <si>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</si>
  <si>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</si>
  <si>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</si>
  <si>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</si>
  <si>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</si>
  <si>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</si>
  <si>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</si>
  <si>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</si>
  <si>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</si>
  <si>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</si>
  <si>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</si>
  <si>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</si>
  <si>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</si>
  <si>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</si>
  <si>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</si>
  <si>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</si>
  <si>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</si>
  <si>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</si>
  <si>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</si>
  <si>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</si>
  <si>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</si>
  <si>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</si>
  <si>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</si>
  <si>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</si>
  <si>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</si>
  <si>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</si>
  <si>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</si>
  <si>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</si>
  <si>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</si>
  <si>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</si>
  <si>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</si>
  <si>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</si>
  <si>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</si>
  <si>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</si>
  <si>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</si>
  <si>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</si>
  <si>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</si>
  <si>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</si>
  <si>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</si>
  <si>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</si>
  <si>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</si>
  <si>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</si>
  <si>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</si>
  <si>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</si>
  <si>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</si>
  <si>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</si>
  <si>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</si>
  <si>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</si>
  <si>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</si>
  <si>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</si>
  <si>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</si>
  <si>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</si>
  <si>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</si>
  <si>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</si>
  <si>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</si>
  <si>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</si>
  <si>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</si>
  <si>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</si>
  <si>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</si>
  <si>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</si>
  <si>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</si>
  <si>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</si>
  <si>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</si>
  <si>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</si>
  <si>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</si>
  <si>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</si>
  <si>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</si>
  <si>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</si>
  <si>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</si>
  <si>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</si>
  <si>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</si>
  <si>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</si>
  <si>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</si>
  <si>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</si>
  <si>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</si>
  <si>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</si>
  <si>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</si>
  <si>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</si>
  <si>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</si>
  <si>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</si>
  <si>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</si>
  <si>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</si>
  <si>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</si>
  <si>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</si>
  <si>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</si>
  <si>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</si>
  <si>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</si>
  <si>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</si>
  <si>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</si>
  <si>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</si>
  <si>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</si>
  <si>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</si>
  <si>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</si>
  <si>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</si>
  <si>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</si>
  <si>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</si>
  <si>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</si>
  <si>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</si>
  <si>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</si>
  <si>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</si>
  <si>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</si>
  <si>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</si>
  <si>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</si>
  <si>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</si>
  <si>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</si>
  <si>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</si>
  <si>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</si>
  <si>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</si>
  <si>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</si>
  <si>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</si>
  <si>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</si>
  <si>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</si>
  <si>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</si>
  <si>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</si>
  <si>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</si>
  <si>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</si>
  <si>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</si>
  <si>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</si>
  <si>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</si>
  <si>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</si>
  <si>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</si>
  <si>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</si>
  <si>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</si>
  <si>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</si>
  <si>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</si>
  <si>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</si>
  <si>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</si>
  <si>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</si>
  <si>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</si>
  <si>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</si>
  <si>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</si>
  <si>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</si>
  <si>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</si>
  <si>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</si>
  <si>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</si>
  <si>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</si>
  <si>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</si>
  <si>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</si>
  <si>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</si>
  <si>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</si>
  <si>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</si>
  <si>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</si>
  <si>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</si>
  <si>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</si>
  <si>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</si>
  <si>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</si>
  <si>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</si>
  <si>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</si>
  <si>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</si>
  <si>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</si>
  <si>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</si>
  <si>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</si>
  <si>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</si>
  <si>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</si>
  <si>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</si>
  <si>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</si>
  <si>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</si>
  <si>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</si>
  <si>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</si>
  <si>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</si>
  <si>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</si>
  <si>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</si>
  <si>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</si>
  <si>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</si>
  <si>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</si>
  <si>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</si>
  <si>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</si>
  <si>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</si>
  <si>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</si>
  <si>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</si>
  <si>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</si>
  <si>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</si>
  <si>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</si>
  <si>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</si>
  <si>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</si>
  <si>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</si>
  <si>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</si>
  <si>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</si>
  <si>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</si>
  <si>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</si>
  <si>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</si>
  <si>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</si>
  <si>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</si>
  <si>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</si>
  <si>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</si>
  <si>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</si>
  <si>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</si>
  <si>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</si>
  <si>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</si>
  <si>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</si>
  <si>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</si>
  <si>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</si>
  <si>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</si>
  <si>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</si>
  <si>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</si>
  <si>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</si>
  <si>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</si>
  <si>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</si>
  <si>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</si>
  <si>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</si>
  <si>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</si>
  <si>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</si>
  <si>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</si>
  <si>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</si>
  <si>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</si>
  <si>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</si>
  <si>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</si>
  <si>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</si>
  <si>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</si>
  <si>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</si>
  <si>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</si>
  <si>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</si>
  <si>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</si>
  <si>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</si>
  <si>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</si>
  <si>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</si>
  <si>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</si>
  <si>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</si>
  <si>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</si>
  <si>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</si>
  <si>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</si>
  <si>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</si>
  <si>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</si>
  <si>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</si>
  <si>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</si>
  <si>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</si>
  <si>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</si>
  <si>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</si>
  <si>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</si>
  <si>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</si>
  <si>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</si>
  <si>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</si>
  <si>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</si>
  <si>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</si>
  <si>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</si>
  <si>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</si>
  <si>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</si>
  <si>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</si>
  <si>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</si>
  <si>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</si>
  <si>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</si>
  <si>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</si>
  <si>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</si>
  <si>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</si>
  <si>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</si>
  <si>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</si>
  <si>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</si>
  <si>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</si>
  <si>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</si>
  <si>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</si>
  <si>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</si>
  <si>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</si>
  <si>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</si>
  <si>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</si>
  <si>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</si>
  <si>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</si>
  <si>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</si>
  <si>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</si>
  <si>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</si>
  <si>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</si>
  <si>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</si>
  <si>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</si>
  <si>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</si>
  <si>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</si>
  <si>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</si>
  <si>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</si>
  <si>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</si>
  <si>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</si>
  <si>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</si>
  <si>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</si>
  <si>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</si>
  <si>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</si>
  <si>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</si>
  <si>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</si>
  <si>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</si>
  <si>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</si>
  <si>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</si>
  <si>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</si>
  <si>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</si>
  <si>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</si>
  <si>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</si>
  <si>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</si>
  <si>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</si>
  <si>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</si>
  <si>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</si>
  <si>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</si>
  <si>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</si>
  <si>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</si>
  <si>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</si>
  <si>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</si>
  <si>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</si>
  <si>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</si>
  <si>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</si>
  <si>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</si>
  <si>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</si>
  <si>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</si>
  <si>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</si>
  <si>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</si>
  <si>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</si>
  <si>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</si>
  <si>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</si>
  <si>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</si>
  <si>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</si>
  <si>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</si>
  <si>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</si>
  <si>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</si>
  <si>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</si>
  <si>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</si>
  <si>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</si>
  <si>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</si>
  <si>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</si>
  <si>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</si>
  <si>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</si>
  <si>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</si>
  <si>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</si>
  <si>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</si>
  <si>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</si>
  <si>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</si>
  <si>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</si>
  <si>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</si>
  <si>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</si>
  <si>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</si>
  <si>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</si>
  <si>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</si>
  <si>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</si>
  <si>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</si>
  <si>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</si>
  <si>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</si>
  <si>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</si>
  <si>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</si>
  <si>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</si>
  <si>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</si>
  <si>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</si>
  <si>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</si>
  <si>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</si>
  <si>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</si>
  <si>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</si>
  <si>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</si>
  <si>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</si>
  <si>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</si>
  <si>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</si>
  <si>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</si>
  <si>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</si>
  <si>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</si>
  <si>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</si>
  <si>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</si>
  <si>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</si>
  <si>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</si>
  <si>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</si>
  <si>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</si>
  <si>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</si>
  <si>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</si>
  <si>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</si>
  <si>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</si>
  <si>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</si>
  <si>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</si>
  <si>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</si>
  <si>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</si>
  <si>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</si>
  <si>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</si>
  <si>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</si>
  <si>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</si>
  <si>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</si>
  <si>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</si>
  <si>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</si>
  <si>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</si>
  <si>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</si>
  <si>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</si>
  <si>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</si>
  <si>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</si>
  <si>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</si>
  <si>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</si>
  <si>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</si>
  <si>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</si>
  <si>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</si>
  <si>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</si>
  <si>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</si>
  <si>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</si>
  <si>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</si>
  <si>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</si>
  <si>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</si>
  <si>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</si>
  <si>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</si>
  <si>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</si>
  <si>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</si>
  <si>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</si>
  <si>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</si>
  <si>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</si>
  <si>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</si>
  <si>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</si>
  <si>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</si>
  <si>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</si>
  <si>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</si>
  <si>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</si>
  <si>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</si>
  <si>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</si>
  <si>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</si>
  <si>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</si>
  <si>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</si>
  <si>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</si>
  <si>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</si>
  <si>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</si>
  <si>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</si>
  <si>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</si>
  <si>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</si>
  <si>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</si>
  <si>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</si>
  <si>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</si>
  <si>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</si>
  <si>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</si>
  <si>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</si>
  <si>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</si>
  <si>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</si>
  <si>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</si>
  <si>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</si>
  <si>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</si>
  <si>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</si>
  <si>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</si>
  <si>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</si>
  <si>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</si>
  <si>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</si>
  <si>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</si>
  <si>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</si>
  <si>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</si>
  <si>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</si>
  <si>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</si>
  <si>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</si>
  <si>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</si>
  <si>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</si>
  <si>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</si>
  <si>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</si>
  <si>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</si>
  <si>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</si>
  <si>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</si>
  <si>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</si>
  <si>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</si>
  <si>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</si>
  <si>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</si>
  <si>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</si>
  <si>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</si>
  <si>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</si>
  <si>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</si>
  <si>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</si>
  <si>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</si>
  <si>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</si>
  <si>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</si>
  <si>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</si>
  <si>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</si>
  <si>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</si>
  <si>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</si>
  <si>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</si>
  <si>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</si>
  <si>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</si>
  <si>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</si>
  <si>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</si>
  <si>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</si>
  <si>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</si>
  <si>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</si>
  <si>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</si>
  <si>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</si>
  <si>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</si>
  <si>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</si>
  <si>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</si>
  <si>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</si>
  <si>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</si>
  <si>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</si>
  <si>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</si>
  <si>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</si>
  <si>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</si>
  <si>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</si>
  <si>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</si>
  <si>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</si>
  <si>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</si>
  <si>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</si>
  <si>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</si>
  <si>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</si>
  <si>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</si>
  <si>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</si>
  <si>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</si>
  <si>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</si>
  <si>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</si>
  <si>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</si>
  <si>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</si>
  <si>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</si>
  <si>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</si>
  <si>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</si>
  <si>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</si>
  <si>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</si>
  <si>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</si>
  <si>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</si>
  <si>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</si>
  <si>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</si>
  <si>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</si>
  <si>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</si>
  <si>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</si>
  <si>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</si>
  <si>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</si>
  <si>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</si>
  <si>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</si>
  <si>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</si>
  <si>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</si>
  <si>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</si>
  <si>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</si>
  <si>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</si>
  <si>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</si>
  <si>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</si>
  <si>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</si>
  <si>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</si>
  <si>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</si>
  <si>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</si>
  <si>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</si>
  <si>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</si>
  <si>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</si>
  <si>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</si>
  <si>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</si>
  <si>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</si>
  <si>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</si>
  <si>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</si>
  <si>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</si>
  <si>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</si>
  <si>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</si>
  <si>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</si>
  <si>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</si>
  <si>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</si>
  <si>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</si>
  <si>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</si>
  <si>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</si>
  <si>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</si>
  <si>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</si>
  <si>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</si>
  <si>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</si>
  <si>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</si>
  <si>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</si>
  <si>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</si>
  <si>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</si>
  <si>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</si>
  <si>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</si>
  <si>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</si>
  <si>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</si>
  <si>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</si>
  <si>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</si>
  <si>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</si>
  <si>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</si>
  <si>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</si>
  <si>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</si>
  <si>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</si>
  <si>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</si>
  <si>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</si>
  <si>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</si>
  <si>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</si>
  <si>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</si>
  <si>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</si>
  <si>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</si>
  <si>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</si>
  <si>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</si>
  <si>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</si>
  <si>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</si>
  <si>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</si>
  <si>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</si>
  <si>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</si>
  <si>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</si>
  <si>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</si>
  <si>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</si>
  <si>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</si>
  <si>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</si>
  <si>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</si>
  <si>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</si>
  <si>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</si>
  <si>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</si>
  <si>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</si>
  <si>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</si>
  <si>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</si>
  <si>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</si>
  <si>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</si>
  <si>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</si>
  <si>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</si>
  <si>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</si>
  <si>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</si>
  <si>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</si>
  <si>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</si>
  <si>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</si>
  <si>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</si>
  <si>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</si>
  <si>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</si>
  <si>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</si>
  <si>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</si>
  <si>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</si>
  <si>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</si>
  <si>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</si>
  <si>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</si>
  <si>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</si>
  <si>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</si>
  <si>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</si>
  <si>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</si>
  <si>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</si>
  <si>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</si>
  <si>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</si>
  <si>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</si>
  <si>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</si>
  <si>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</si>
  <si>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</si>
  <si>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</si>
  <si>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</si>
  <si>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</si>
  <si>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</si>
  <si>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</si>
  <si>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</si>
  <si>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</si>
  <si>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</si>
  <si>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</si>
  <si>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</si>
  <si>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</si>
  <si>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</si>
  <si>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</si>
  <si>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</si>
  <si>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</si>
  <si>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</si>
  <si>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</si>
  <si>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</si>
  <si>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</si>
  <si>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</si>
  <si>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</si>
  <si>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</si>
  <si>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</si>
  <si>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</si>
  <si>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</si>
  <si>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</si>
  <si>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</si>
  <si>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</si>
  <si>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</si>
  <si>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</si>
  <si>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</si>
  <si>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</si>
  <si>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</si>
  <si>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</si>
  <si>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</si>
  <si>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</si>
  <si>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</si>
  <si>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</si>
  <si>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</si>
  <si>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</si>
  <si>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</si>
  <si>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</si>
  <si>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</si>
  <si>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</si>
  <si>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</si>
  <si>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</si>
  <si>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</si>
  <si>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</si>
  <si>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</si>
  <si>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</si>
  <si>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</si>
  <si>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</si>
  <si>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</si>
  <si>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</si>
  <si>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</si>
  <si>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</si>
  <si>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</si>
  <si>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</si>
  <si>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</si>
  <si>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</si>
  <si>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</si>
  <si>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</si>
  <si>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</si>
  <si>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</si>
  <si>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</si>
  <si>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</si>
  <si>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</si>
  <si>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</si>
  <si>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</si>
  <si>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</si>
  <si>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</si>
  <si>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</si>
  <si>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</si>
  <si>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</si>
  <si>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</si>
  <si>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</si>
  <si>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</si>
  <si>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</si>
  <si>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</si>
  <si>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</si>
  <si>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</si>
  <si>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</si>
  <si>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</si>
  <si>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</si>
  <si>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</si>
  <si>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</si>
  <si>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</si>
  <si>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</si>
  <si>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</si>
  <si>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</si>
  <si>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</si>
  <si>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</si>
  <si>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</si>
  <si>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</si>
  <si>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</si>
  <si>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</si>
  <si>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</si>
  <si>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</si>
  <si>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</si>
  <si>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</si>
  <si>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</si>
  <si>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</si>
  <si>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</si>
  <si>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</si>
  <si>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</si>
  <si>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</si>
  <si>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</si>
  <si>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</si>
  <si>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</si>
  <si>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</si>
  <si>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</si>
  <si>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</si>
  <si>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</si>
  <si>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</si>
  <si>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</si>
  <si>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</si>
  <si>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</si>
  <si>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</si>
  <si>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</si>
  <si>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</si>
  <si>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</si>
  <si>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</si>
  <si>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</si>
  <si>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</si>
  <si>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</si>
  <si>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</si>
  <si>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</si>
  <si>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</si>
  <si>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</si>
  <si>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</si>
  <si>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</si>
  <si>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</si>
  <si>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</si>
  <si>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</si>
  <si>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</si>
  <si>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</si>
  <si>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</si>
  <si>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</si>
  <si>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</si>
  <si>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</si>
  <si>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</si>
  <si>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</si>
  <si>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</si>
  <si>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</si>
  <si>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</si>
  <si>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</si>
  <si>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</si>
  <si>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</si>
  <si>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</si>
  <si>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</si>
  <si>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</si>
  <si>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</si>
  <si>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</si>
  <si>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</si>
  <si>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</si>
  <si>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</si>
  <si>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</si>
  <si>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</si>
  <si>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</si>
  <si>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</si>
  <si>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</si>
  <si>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</si>
  <si>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</si>
  <si>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</si>
  <si>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</si>
  <si>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</si>
  <si>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</si>
  <si>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</si>
  <si>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</si>
  <si>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</si>
  <si>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</si>
  <si>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</si>
  <si>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</si>
  <si>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</si>
  <si>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</si>
  <si>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</si>
  <si>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</si>
  <si>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</si>
  <si>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</si>
  <si>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</si>
  <si>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</si>
  <si>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</si>
  <si>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</si>
  <si>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</si>
  <si>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</si>
  <si>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</si>
  <si>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</si>
  <si>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</si>
  <si>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</si>
  <si>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</si>
  <si>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</si>
  <si>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</si>
  <si>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</si>
  <si>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</si>
  <si>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</si>
  <si>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</si>
  <si>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</si>
  <si>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</si>
  <si>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</si>
  <si>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</si>
  <si>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</si>
  <si>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</si>
  <si>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</si>
  <si>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</si>
  <si>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</si>
  <si>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</si>
  <si>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</si>
  <si>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</si>
  <si>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</si>
  <si>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</si>
  <si>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</si>
  <si>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</si>
  <si>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</si>
  <si>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</si>
  <si>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</si>
  <si>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</si>
  <si>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</si>
  <si>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</si>
  <si>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</si>
  <si>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</si>
  <si>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</si>
  <si>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</si>
  <si>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</si>
  <si>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</si>
  <si>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</si>
  <si>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</si>
  <si>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</si>
  <si>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</si>
  <si>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</si>
  <si>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</si>
  <si>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</si>
  <si>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</si>
  <si>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</si>
  <si>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</si>
  <si>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</si>
  <si>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</si>
  <si>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</si>
  <si>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</si>
  <si>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</si>
  <si>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</si>
  <si>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</si>
  <si>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</si>
  <si>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</si>
  <si>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</si>
  <si>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</si>
  <si>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</si>
  <si>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</si>
  <si>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</si>
  <si>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</si>
  <si>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</si>
  <si>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</si>
  <si>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</si>
  <si>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</si>
  <si>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</si>
  <si>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</si>
  <si>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</si>
  <si>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</si>
  <si>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</si>
  <si>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</si>
  <si>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</si>
  <si>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</si>
  <si>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</si>
  <si>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</si>
  <si>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</si>
  <si>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</si>
  <si>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</si>
  <si>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</si>
  <si>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</si>
  <si>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</si>
  <si>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</si>
  <si>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</si>
  <si>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</si>
  <si>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</si>
  <si>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</si>
  <si>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</si>
  <si>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</si>
  <si>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</si>
  <si>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</si>
  <si>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</si>
  <si>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</si>
  <si>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</si>
  <si>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</si>
  <si>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</si>
  <si>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</si>
  <si>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</si>
  <si>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</si>
  <si>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</si>
  <si>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</si>
  <si>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</si>
  <si>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</si>
  <si>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</si>
  <si>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</si>
  <si>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</si>
  <si>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</si>
  <si>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</si>
  <si>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</si>
  <si>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</si>
  <si>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</si>
  <si>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</si>
  <si>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</si>
  <si>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</si>
  <si>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</si>
  <si>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</si>
  <si>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</si>
  <si>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</si>
  <si>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</si>
  <si>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</si>
  <si>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</si>
  <si>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</si>
  <si>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</si>
  <si>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</si>
  <si>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</si>
  <si>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</si>
  <si>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</si>
  <si>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</si>
  <si>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</si>
  <si>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</si>
  <si>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</si>
  <si>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</si>
  <si>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</si>
  <si>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</si>
  <si>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</si>
  <si>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</si>
  <si>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</si>
  <si>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</si>
  <si>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</si>
  <si>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</si>
  <si>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</si>
  <si>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</si>
  <si>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</si>
  <si>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</si>
  <si>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</si>
  <si>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</si>
  <si>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</si>
  <si>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</si>
  <si>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</si>
  <si>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</si>
  <si>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</si>
  <si>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</si>
  <si>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</si>
  <si>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</si>
  <si>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</si>
  <si>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</si>
  <si>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</si>
  <si>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</si>
  <si>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</si>
  <si>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</si>
  <si>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</si>
  <si>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</si>
  <si>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</si>
  <si>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</si>
  <si>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</si>
  <si>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</si>
  <si>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</si>
  <si>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</si>
  <si>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</si>
  <si>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</si>
  <si>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</si>
  <si>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</si>
  <si>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</si>
  <si>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</si>
  <si>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</si>
  <si>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</si>
  <si>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</si>
  <si>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</si>
  <si>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</si>
  <si>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</si>
  <si>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</si>
  <si>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</si>
  <si>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</si>
  <si>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</si>
  <si>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</si>
  <si>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</si>
  <si>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</si>
  <si>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</si>
  <si>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</si>
  <si>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</si>
  <si>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</si>
  <si>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</si>
  <si>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</si>
  <si>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</si>
  <si>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</si>
  <si>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</si>
  <si>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</si>
  <si>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</si>
  <si>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</si>
  <si>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</si>
  <si>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</si>
  <si>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</si>
  <si>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</si>
  <si>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</si>
  <si>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</si>
  <si>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</si>
  <si>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</si>
  <si>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</si>
  <si>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</si>
  <si>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</si>
  <si>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</si>
  <si>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</si>
  <si>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</si>
  <si>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</si>
  <si>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</si>
  <si>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</si>
  <si>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</si>
  <si>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</si>
  <si>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</si>
  <si>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</si>
  <si>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</si>
  <si>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</si>
  <si>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</si>
  <si>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</si>
  <si>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</si>
  <si>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</si>
  <si>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</si>
  <si>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</si>
  <si>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</si>
  <si>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</si>
  <si>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</si>
  <si>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</si>
  <si>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</si>
  <si>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</si>
  <si>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</si>
  <si>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</si>
  <si>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</si>
  <si>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</si>
  <si>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</si>
  <si>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</si>
  <si>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</si>
  <si>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</si>
  <si>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</si>
  <si>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</si>
  <si>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</si>
  <si>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</si>
  <si>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</si>
  <si>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</si>
  <si>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</si>
  <si>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</si>
  <si>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</si>
  <si>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</si>
  <si>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</si>
  <si>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</si>
  <si>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</si>
  <si>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</si>
  <si>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</si>
  <si>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</si>
  <si>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</si>
  <si>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</si>
  <si>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</si>
  <si>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</si>
  <si>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</si>
  <si>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</si>
  <si>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</si>
  <si>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</si>
  <si>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</si>
  <si>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</si>
  <si>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</si>
  <si>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</si>
  <si>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</si>
  <si>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</si>
  <si>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</si>
  <si>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</si>
  <si>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</si>
  <si>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</si>
  <si>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</si>
  <si>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</si>
  <si>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</si>
  <si>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</si>
  <si>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</si>
  <si>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</si>
  <si>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</si>
  <si>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</si>
  <si>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</si>
  <si>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</si>
  <si>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</si>
  <si>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</si>
  <si>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</si>
  <si>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</si>
  <si>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</si>
  <si>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</si>
  <si>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</si>
  <si>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</si>
  <si>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</si>
  <si>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</si>
  <si>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</si>
  <si>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</si>
  <si>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</si>
  <si>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</si>
  <si>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</si>
  <si>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</si>
  <si>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</si>
  <si>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</si>
  <si>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</si>
  <si>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</si>
  <si>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</si>
  <si>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</si>
  <si>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</si>
  <si>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</si>
  <si>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</si>
  <si>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</si>
  <si>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</si>
  <si>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</si>
  <si>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</si>
  <si>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</si>
  <si>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</si>
  <si>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</si>
  <si>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</si>
  <si>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</si>
  <si>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</si>
  <si>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</si>
  <si>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</si>
  <si>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</si>
  <si>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</si>
  <si>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</si>
  <si>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</si>
  <si>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</si>
  <si>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</si>
  <si>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</si>
  <si>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</si>
  <si>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</si>
  <si>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</si>
  <si>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</si>
  <si>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</si>
  <si>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</si>
  <si>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</si>
  <si>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</si>
  <si>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</si>
  <si>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</si>
  <si>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</si>
  <si>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</si>
  <si>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</si>
  <si>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</si>
  <si>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</si>
  <si>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</si>
  <si>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</si>
  <si>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</si>
  <si>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</si>
  <si>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</si>
  <si>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</si>
  <si>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</si>
  <si>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</si>
  <si>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</si>
  <si>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</si>
  <si>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</si>
  <si>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</si>
  <si>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</si>
  <si>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</si>
  <si>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</si>
  <si>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</si>
  <si>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</si>
  <si>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</si>
  <si>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</si>
  <si>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</si>
  <si>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</si>
  <si>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</si>
  <si>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</si>
  <si>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</si>
  <si>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</si>
  <si>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</si>
  <si>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</si>
  <si>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</si>
  <si>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</si>
  <si>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</si>
  <si>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</si>
  <si>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</si>
  <si>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</si>
  <si>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</si>
  <si>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</si>
  <si>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</si>
  <si>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</si>
  <si>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</si>
  <si>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</si>
  <si>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</si>
  <si>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</si>
  <si>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</si>
  <si>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</si>
  <si>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</si>
  <si>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</si>
  <si>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</si>
  <si>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</si>
  <si>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</si>
  <si>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</si>
  <si>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</si>
  <si>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</si>
  <si>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</si>
  <si>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</si>
  <si>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</si>
  <si>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</si>
  <si>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</si>
  <si>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</si>
  <si>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</si>
  <si>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</si>
  <si>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</si>
  <si>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</si>
  <si>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</si>
  <si>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</si>
  <si>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</si>
  <si>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</si>
  <si>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</si>
  <si>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</si>
  <si>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</si>
  <si>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</si>
  <si>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</si>
  <si>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</si>
  <si>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</si>
  <si>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</si>
  <si>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</si>
  <si>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</si>
  <si>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</si>
  <si>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</si>
  <si>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</si>
  <si>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</si>
  <si>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</si>
  <si>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</si>
  <si>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</si>
  <si>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</si>
  <si>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</si>
  <si>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</si>
  <si>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</si>
  <si>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</si>
  <si>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</si>
  <si>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</si>
  <si>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</si>
  <si>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</si>
  <si>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</si>
  <si>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</si>
  <si>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</si>
  <si>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</si>
  <si>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</si>
  <si>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</si>
  <si>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</si>
  <si>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</si>
  <si>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</si>
  <si>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</si>
  <si>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</si>
  <si>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</si>
  <si>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</si>
  <si>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</si>
  <si>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</si>
  <si>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</si>
  <si>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</si>
  <si>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</si>
  <si>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</si>
  <si>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</si>
  <si>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</si>
  <si>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</si>
  <si>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</si>
  <si>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</si>
  <si>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</si>
  <si>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</si>
  <si>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</si>
  <si>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</si>
  <si>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</si>
  <si>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</si>
  <si>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</si>
  <si>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</si>
  <si>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</si>
  <si>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</si>
  <si>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</si>
  <si>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</si>
  <si>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</si>
  <si>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</si>
  <si>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</si>
  <si>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</si>
  <si>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</si>
  <si>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</si>
  <si>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</si>
  <si>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</si>
  <si>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</si>
  <si>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</si>
  <si>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</si>
  <si>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</si>
  <si>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</si>
  <si>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</si>
  <si>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</si>
  <si>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</si>
  <si>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</si>
  <si>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</si>
  <si>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</si>
  <si>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</si>
  <si>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</si>
  <si>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</si>
  <si>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</si>
  <si>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</si>
  <si>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</si>
  <si>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</si>
  <si>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</si>
  <si>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</si>
  <si>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</si>
  <si>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</si>
  <si>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</si>
  <si>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</si>
  <si>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</si>
  <si>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</si>
  <si>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</si>
  <si>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</si>
  <si>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</si>
  <si>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</si>
  <si>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</si>
  <si>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</si>
  <si>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</si>
  <si>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</si>
  <si>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</si>
  <si>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</si>
  <si>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</si>
  <si>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</si>
  <si>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</si>
  <si>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</si>
  <si>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</si>
  <si>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</si>
  <si>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</si>
  <si>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</si>
  <si>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</si>
  <si>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</si>
  <si>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</si>
  <si>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</si>
  <si>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</si>
  <si>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</si>
  <si>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</si>
  <si>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</si>
  <si>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</si>
  <si>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</si>
  <si>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</si>
  <si>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</si>
  <si>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</si>
  <si>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</si>
  <si>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</si>
  <si>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</si>
  <si>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</si>
  <si>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</si>
  <si>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</si>
  <si>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</si>
  <si>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</si>
  <si>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</si>
  <si>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</si>
  <si>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</si>
  <si>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</si>
  <si>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</si>
  <si>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</si>
  <si>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</si>
  <si>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</si>
  <si>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</si>
  <si>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</si>
  <si>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</si>
  <si>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</si>
  <si>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</si>
  <si>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</si>
  <si>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</si>
  <si>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</si>
  <si>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</si>
  <si>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</si>
  <si>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</si>
  <si>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</si>
  <si>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</si>
  <si>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</si>
  <si>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</si>
  <si>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</si>
  <si>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</si>
  <si>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</si>
  <si>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</si>
  <si>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</si>
  <si>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</si>
  <si>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</si>
  <si>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</si>
  <si>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</si>
  <si>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</si>
  <si>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</si>
  <si>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</si>
  <si>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</si>
  <si>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</si>
  <si>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</si>
  <si>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</si>
  <si>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</si>
  <si>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</si>
  <si>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</si>
  <si>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</si>
  <si>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</si>
  <si>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</si>
  <si>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</si>
  <si>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</si>
  <si>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</si>
  <si>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</si>
  <si>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</si>
  <si>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</si>
  <si>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</si>
  <si>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</si>
  <si>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</si>
  <si>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</si>
  <si>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</si>
  <si>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</si>
  <si>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</si>
  <si>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</si>
  <si>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</si>
  <si>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</si>
  <si>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</si>
  <si>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</si>
  <si>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</si>
  <si>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</si>
  <si>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</si>
  <si>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</si>
  <si>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</si>
  <si>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</si>
  <si>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</si>
  <si>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</si>
  <si>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</si>
  <si>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</si>
  <si>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</si>
  <si>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</si>
  <si>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</si>
  <si>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</si>
  <si>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</si>
  <si>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</si>
  <si>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</si>
  <si>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</si>
  <si>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</si>
  <si>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</si>
  <si>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</si>
  <si>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</si>
  <si>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</si>
  <si>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</si>
  <si>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</si>
  <si>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</si>
  <si>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</si>
  <si>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</si>
  <si>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</si>
  <si>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</si>
  <si>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</si>
  <si>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</si>
  <si>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</si>
  <si>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</si>
  <si>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</si>
  <si>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</si>
  <si>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</si>
  <si>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</si>
  <si>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</si>
  <si>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</si>
  <si>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</si>
  <si>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</si>
  <si>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</si>
  <si>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</si>
  <si>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</si>
  <si>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</si>
  <si>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</si>
  <si>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</si>
  <si>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</si>
  <si>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</si>
  <si>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</si>
  <si>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</si>
  <si>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</si>
  <si>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</si>
  <si>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</si>
  <si>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</si>
  <si>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</si>
  <si>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</si>
  <si>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</si>
  <si>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</si>
  <si>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</si>
  <si>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</si>
  <si>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</si>
  <si>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</si>
  <si>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</si>
  <si>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</si>
  <si>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</si>
  <si>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</si>
  <si>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</si>
  <si>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</si>
  <si>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</si>
  <si>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</si>
  <si>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</si>
  <si>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</si>
  <si>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</si>
  <si>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</si>
  <si>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</si>
  <si>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</si>
  <si>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</si>
  <si>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</si>
  <si>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</si>
  <si>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</si>
  <si>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</si>
  <si>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</si>
  <si>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</si>
  <si>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</si>
  <si>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</si>
  <si>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</si>
  <si>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</si>
  <si>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</si>
  <si>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</si>
  <si>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</si>
  <si>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</si>
  <si>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</si>
  <si>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</si>
  <si>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</si>
  <si>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</si>
  <si>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</si>
  <si>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</si>
  <si>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</si>
  <si>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</si>
  <si>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</si>
  <si>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</si>
  <si>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</si>
  <si>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</si>
  <si>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</si>
  <si>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</si>
  <si>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</si>
  <si>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</si>
  <si>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</si>
  <si>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</si>
  <si>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</si>
  <si>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</si>
  <si>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</si>
  <si>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</si>
  <si>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</si>
  <si>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</si>
  <si>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</si>
  <si>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</si>
  <si>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</si>
  <si>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</si>
  <si>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</si>
  <si>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</si>
  <si>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</si>
  <si>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</si>
  <si>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</si>
  <si>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</si>
  <si>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</si>
  <si>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</si>
  <si>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</si>
  <si>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</si>
  <si>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</si>
  <si>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</si>
  <si>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</si>
  <si>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</si>
  <si>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</si>
  <si>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</si>
  <si>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</si>
  <si>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</si>
  <si>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</si>
  <si>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</si>
  <si>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</si>
  <si>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</si>
  <si>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</si>
  <si>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</si>
  <si>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</si>
  <si>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</si>
  <si>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</si>
  <si>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</si>
  <si>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</si>
  <si>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</si>
  <si>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</si>
  <si>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</si>
  <si>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</si>
  <si>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</si>
  <si>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</si>
  <si>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</si>
  <si>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</si>
  <si>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</si>
  <si>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</si>
  <si>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</si>
  <si>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</si>
  <si>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</si>
  <si>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</si>
  <si>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</si>
  <si>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</si>
  <si>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</si>
  <si>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</si>
  <si>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</si>
  <si>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</si>
  <si>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</si>
  <si>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</si>
  <si>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</si>
  <si>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</si>
  <si>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</si>
  <si>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</si>
  <si>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</si>
  <si>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</si>
  <si>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</si>
  <si>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</si>
  <si>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</si>
  <si>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</si>
  <si>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</si>
  <si>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</si>
  <si>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</si>
  <si>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</si>
  <si>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</si>
  <si>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</si>
  <si>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</si>
  <si>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</si>
  <si>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</si>
  <si>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</si>
  <si>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</si>
  <si>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</si>
  <si>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</si>
  <si>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</si>
  <si>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</si>
  <si>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</si>
  <si>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</si>
  <si>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</si>
  <si>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</si>
  <si>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</si>
  <si>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</si>
  <si>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</si>
  <si>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</si>
  <si>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</si>
  <si>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</si>
  <si>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</si>
  <si>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</si>
  <si>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</si>
  <si>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</si>
  <si>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</si>
  <si>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</si>
  <si>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</si>
  <si>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</si>
  <si>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</si>
  <si>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</si>
  <si>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</si>
  <si>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</si>
  <si>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</si>
  <si>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</si>
  <si>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</si>
  <si>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</si>
  <si>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</si>
  <si>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</si>
  <si>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</si>
  <si>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</si>
  <si>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</si>
  <si>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</si>
  <si>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</si>
  <si>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</si>
  <si>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</si>
  <si>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</si>
  <si>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</si>
  <si>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</si>
  <si>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</si>
  <si>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</si>
  <si>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</si>
  <si>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</si>
  <si>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</si>
  <si>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</si>
  <si>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</si>
  <si>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</si>
  <si>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</si>
  <si>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</si>
  <si>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</si>
  <si>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</si>
  <si>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</si>
  <si>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</si>
  <si>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</si>
  <si>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</si>
  <si>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</si>
  <si>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</si>
  <si>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</si>
  <si>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</si>
  <si>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</si>
  <si>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</si>
  <si>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</si>
  <si>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</si>
  <si>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</si>
  <si>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</si>
  <si>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</si>
  <si>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</si>
  <si>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</si>
  <si>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</si>
  <si>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</si>
  <si>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</si>
  <si>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</si>
  <si>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</si>
  <si>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</si>
  <si>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</si>
  <si>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</si>
  <si>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</si>
  <si>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</si>
  <si>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</si>
  <si>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</si>
  <si>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</si>
  <si>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</si>
  <si>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</si>
  <si>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</si>
  <si>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</si>
  <si>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</si>
  <si>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</si>
  <si>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</si>
  <si>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</si>
  <si>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</si>
  <si>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</si>
  <si>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</si>
  <si>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</si>
  <si>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</si>
  <si>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</si>
  <si>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</si>
  <si>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</si>
  <si>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</si>
  <si>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</si>
  <si>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</si>
  <si>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</si>
  <si>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</si>
  <si>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</si>
  <si>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</si>
  <si>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</si>
  <si>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</si>
  <si>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</si>
  <si>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</si>
  <si>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</si>
  <si>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</si>
  <si>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</si>
  <si>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</si>
  <si>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</si>
  <si>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</si>
  <si>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</si>
  <si>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</si>
  <si>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</si>
  <si>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</si>
  <si>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</si>
  <si>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</si>
  <si>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</si>
  <si>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</si>
  <si>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</si>
  <si>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</si>
  <si>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</si>
  <si>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</si>
  <si>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</si>
  <si>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</si>
  <si>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</si>
  <si>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</si>
  <si>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</si>
  <si>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</si>
  <si>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</si>
  <si>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</si>
  <si>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</si>
  <si>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</si>
  <si>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</si>
  <si>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</si>
  <si>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</si>
  <si>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</si>
  <si>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</si>
  <si>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</si>
  <si>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</si>
  <si>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</si>
  <si>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</si>
  <si>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</si>
  <si>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</si>
  <si>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</si>
  <si>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</si>
  <si>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</si>
  <si>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</si>
  <si>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</si>
  <si>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</si>
  <si>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</si>
  <si>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</si>
  <si>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</si>
  <si>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</si>
  <si>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</si>
  <si>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</si>
  <si>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</si>
  <si>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</si>
  <si>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</si>
  <si>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</si>
  <si>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</si>
  <si>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</si>
  <si>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</si>
  <si>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</si>
  <si>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</si>
  <si>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</si>
  <si>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</si>
  <si>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</si>
  <si>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</si>
  <si>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</si>
  <si>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</si>
  <si>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</si>
  <si>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</si>
  <si>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</si>
  <si>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</si>
  <si>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</si>
  <si>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</si>
  <si>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</si>
  <si>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</si>
  <si>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</si>
  <si>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</si>
  <si>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</si>
  <si>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</si>
  <si>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</si>
  <si>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</si>
  <si>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</si>
  <si>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</si>
  <si>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</si>
  <si>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</si>
  <si>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</si>
  <si>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</si>
  <si>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</si>
  <si>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</si>
  <si>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</si>
  <si>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</si>
  <si>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</si>
  <si>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</si>
  <si>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</si>
  <si>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</si>
  <si>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</si>
  <si>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</si>
  <si>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</si>
  <si>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</si>
  <si>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</si>
  <si>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</si>
  <si>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</si>
  <si>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</si>
  <si>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</si>
  <si>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</si>
  <si>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</si>
  <si>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</si>
  <si>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</si>
  <si>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</si>
  <si>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</si>
  <si>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</si>
  <si>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</si>
  <si>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</si>
  <si>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</si>
  <si>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</si>
  <si>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</si>
  <si>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</si>
  <si>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</si>
  <si>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</si>
  <si>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</si>
  <si>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</si>
  <si>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</si>
  <si>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</si>
  <si>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</si>
  <si>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</si>
  <si>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</si>
  <si>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</si>
  <si>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</si>
  <si>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</si>
  <si>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</si>
  <si>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</si>
  <si>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</si>
  <si>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</si>
  <si>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</si>
  <si>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</si>
  <si>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</si>
  <si>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</si>
  <si>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</si>
  <si>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</si>
  <si>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</si>
  <si>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</si>
  <si>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</si>
  <si>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</si>
  <si>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</si>
  <si>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</si>
  <si>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</si>
  <si>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</si>
  <si>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</si>
  <si>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</si>
  <si>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</si>
  <si>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</si>
  <si>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</si>
  <si>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</si>
  <si>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</si>
  <si>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</si>
  <si>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</si>
  <si>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</si>
  <si>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</si>
  <si>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</si>
  <si>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</si>
  <si>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</si>
  <si>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</si>
  <si>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</si>
  <si>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</si>
  <si>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</si>
  <si>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</si>
  <si>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</si>
  <si>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</si>
  <si>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</si>
  <si>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</si>
  <si>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</si>
  <si>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</si>
  <si>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</si>
  <si>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</si>
  <si>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</si>
  <si>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</si>
  <si>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</si>
  <si>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</si>
  <si>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</si>
  <si>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</si>
  <si>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</si>
  <si>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</si>
  <si>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</si>
  <si>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</si>
  <si>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</si>
  <si>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</si>
  <si>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</si>
  <si>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</si>
  <si>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</si>
  <si>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</si>
  <si>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</si>
  <si>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</si>
  <si>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</si>
  <si>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</si>
  <si>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</si>
  <si>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</si>
  <si>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</si>
  <si>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</si>
  <si>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</si>
  <si>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</si>
  <si>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</si>
  <si>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</si>
  <si>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</si>
  <si>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</si>
  <si>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</si>
  <si>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</si>
  <si>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</si>
  <si>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</si>
  <si>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</si>
  <si>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</si>
  <si>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</si>
  <si>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</si>
  <si>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</si>
  <si>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</si>
  <si>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</si>
  <si>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</si>
  <si>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</si>
  <si>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</si>
  <si>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</si>
  <si>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</si>
  <si>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</si>
  <si>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</si>
  <si>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</si>
  <si>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</si>
  <si>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</si>
  <si>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</si>
  <si>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</si>
  <si>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</si>
  <si>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</si>
  <si>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</si>
  <si>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</si>
  <si>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</si>
  <si>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</si>
  <si>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</si>
  <si>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</si>
  <si>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</si>
  <si>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</si>
  <si>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</si>
  <si>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</si>
  <si>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</si>
  <si>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</si>
  <si>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</si>
  <si>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</si>
  <si>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</si>
  <si>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</si>
  <si>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</si>
  <si>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</si>
  <si>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</si>
  <si>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</si>
  <si>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</si>
  <si>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</si>
  <si>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</si>
  <si>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</si>
  <si>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</si>
  <si>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</si>
  <si>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</si>
  <si>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</si>
  <si>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</si>
  <si>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</si>
  <si>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</si>
  <si>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</si>
  <si>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</si>
  <si>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</si>
  <si>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</si>
  <si>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</si>
  <si>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</si>
  <si>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</si>
  <si>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</si>
  <si>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</si>
  <si>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</si>
  <si>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</si>
  <si>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</si>
  <si>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</si>
  <si>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</si>
  <si>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</si>
  <si>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</si>
  <si>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</si>
  <si>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</si>
  <si>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</si>
  <si>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</si>
  <si>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</si>
  <si>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</si>
  <si>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</si>
  <si>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</si>
  <si>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</si>
  <si>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</si>
  <si>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</si>
  <si>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</si>
  <si>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</si>
  <si>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</si>
  <si>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</si>
  <si>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</si>
  <si>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</si>
  <si>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</si>
  <si>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</si>
  <si>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</si>
  <si>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</si>
  <si>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</si>
  <si>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</si>
  <si>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</si>
  <si>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</si>
  <si>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</si>
  <si>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</si>
  <si>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</si>
  <si>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</si>
  <si>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</si>
  <si>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</si>
  <si>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</si>
  <si>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</si>
  <si>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</si>
  <si>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</si>
  <si>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</si>
  <si>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</si>
  <si>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</si>
  <si>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</si>
  <si>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</si>
  <si>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</si>
  <si>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</si>
  <si>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</si>
  <si>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</si>
  <si>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</si>
  <si>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</si>
  <si>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</si>
  <si>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</si>
  <si>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</si>
  <si>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</si>
  <si>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</si>
  <si>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</si>
  <si>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</si>
  <si>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</si>
  <si>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</si>
  <si>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</si>
  <si>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</si>
  <si>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</si>
  <si>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</si>
  <si>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</si>
  <si>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</si>
  <si>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</si>
  <si>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</si>
  <si>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</si>
  <si>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</si>
  <si>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</si>
  <si>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</si>
  <si>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</si>
  <si>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</si>
  <si>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</si>
  <si>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</si>
  <si>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</si>
  <si>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</si>
  <si>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</si>
  <si>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</si>
  <si>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</si>
  <si>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</si>
  <si>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</si>
  <si>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</si>
  <si>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</si>
  <si>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</si>
  <si>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</si>
  <si>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</si>
  <si>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</si>
  <si>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</si>
  <si>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</si>
  <si>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</si>
  <si>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</si>
  <si>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</si>
  <si>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</si>
  <si>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</si>
  <si>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</si>
  <si>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</si>
  <si>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</si>
  <si>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</si>
  <si>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</si>
  <si>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</si>
  <si>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</si>
  <si>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</si>
  <si>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</si>
  <si>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</si>
  <si>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</si>
  <si>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</si>
  <si>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</si>
  <si>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</si>
  <si>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</si>
  <si>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</si>
  <si>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</si>
  <si>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</si>
  <si>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</si>
  <si>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</si>
  <si>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</si>
  <si>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</si>
  <si>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</si>
  <si>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</si>
  <si>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</si>
  <si>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</si>
  <si>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</si>
  <si>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</si>
  <si>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</si>
  <si>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</si>
  <si>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</si>
  <si>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</si>
  <si>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</si>
  <si>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</si>
  <si>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</si>
  <si>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</si>
  <si>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</si>
  <si>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</si>
  <si>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</si>
  <si>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</si>
  <si>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</si>
  <si>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</si>
  <si>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</si>
  <si>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</si>
  <si>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</si>
  <si>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</si>
  <si>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</si>
  <si>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</si>
  <si>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</si>
  <si>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</si>
  <si>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</si>
  <si>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</si>
  <si>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</si>
  <si>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</si>
  <si>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</si>
  <si>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</si>
  <si>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</si>
  <si>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</si>
  <si>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</si>
  <si>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</si>
  <si>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</si>
  <si>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</si>
  <si>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</si>
  <si>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</si>
  <si>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</si>
  <si>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</si>
  <si>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</si>
  <si>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</si>
  <si>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</si>
  <si>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</si>
  <si>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</si>
  <si>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</si>
  <si>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</si>
  <si>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</si>
  <si>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</si>
  <si>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</si>
  <si>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</si>
  <si>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</si>
  <si>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</si>
  <si>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</si>
  <si>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</si>
  <si>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</si>
  <si>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</si>
  <si>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</si>
  <si>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</si>
  <si>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</si>
  <si>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</si>
  <si>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</si>
  <si>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</si>
  <si>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</si>
  <si>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</si>
  <si>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</si>
  <si>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</si>
  <si>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</si>
  <si>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</si>
  <si>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</si>
  <si>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</si>
  <si>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</si>
  <si>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</si>
  <si>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</si>
  <si>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</si>
  <si>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</si>
  <si>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</si>
  <si>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</si>
  <si>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</si>
  <si>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</si>
  <si>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</si>
  <si>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</si>
  <si>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</si>
  <si>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</si>
  <si>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</si>
  <si>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</si>
  <si>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</si>
  <si>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</si>
  <si>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</si>
  <si>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</si>
  <si>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</si>
  <si>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</si>
  <si>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</si>
  <si>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</si>
  <si>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</si>
  <si>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</si>
  <si>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</si>
  <si>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</si>
  <si>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</si>
  <si>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</si>
  <si>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</si>
  <si>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</si>
  <si>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</si>
  <si>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</si>
  <si>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</si>
  <si>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</si>
  <si>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</si>
  <si>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</si>
  <si>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</si>
  <si>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</si>
  <si>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</si>
  <si>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</si>
  <si>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</si>
  <si>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</si>
  <si>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</si>
  <si>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</si>
  <si>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</si>
  <si>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</si>
  <si>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</si>
  <si>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</si>
  <si>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</si>
  <si>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</si>
  <si>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</si>
  <si>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</si>
  <si>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</si>
  <si>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</si>
  <si>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</si>
  <si>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</si>
  <si>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</si>
  <si>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</si>
  <si>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</si>
  <si>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</si>
  <si>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</si>
  <si>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</si>
  <si>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</si>
  <si>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</si>
  <si>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</si>
  <si>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</si>
  <si>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</si>
  <si>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</si>
  <si>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</si>
  <si>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</si>
  <si>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</si>
  <si>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</si>
  <si>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</si>
  <si>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</si>
  <si>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</si>
  <si>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</si>
  <si>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</si>
  <si>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</si>
  <si>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</si>
  <si>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</si>
  <si>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</si>
  <si>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</si>
  <si>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</si>
  <si>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</si>
  <si>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</si>
  <si>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</si>
  <si>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</si>
  <si>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</si>
  <si>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</si>
  <si>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</si>
  <si>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</si>
  <si>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</si>
  <si>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</si>
  <si>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</si>
  <si>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</si>
  <si>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</si>
  <si>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</si>
  <si>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</si>
  <si>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</si>
  <si>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</si>
  <si>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</si>
  <si>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</si>
  <si>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</si>
  <si>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</si>
  <si>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</si>
  <si>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</si>
  <si>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</si>
  <si>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</si>
  <si>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</si>
  <si>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</si>
  <si>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</si>
  <si>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</si>
  <si>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</si>
  <si>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</si>
  <si>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</si>
  <si>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</si>
  <si>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</si>
  <si>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</si>
  <si>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</si>
  <si>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</si>
  <si>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</si>
  <si>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</si>
  <si>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</si>
  <si>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</si>
  <si>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</si>
  <si>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</si>
  <si>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</si>
  <si>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</si>
  <si>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</si>
  <si>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</si>
  <si>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</si>
  <si>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</si>
  <si>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</si>
  <si>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</si>
  <si>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</si>
  <si>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</si>
  <si>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</si>
  <si>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</si>
  <si>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</si>
  <si>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</si>
  <si>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</si>
  <si>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</si>
  <si>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</si>
  <si>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</si>
  <si>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</si>
  <si>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</si>
  <si>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</si>
  <si>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</si>
  <si>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</si>
  <si>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</si>
  <si>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</si>
  <si>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</si>
  <si>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</si>
  <si>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</si>
  <si>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</si>
  <si>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</si>
  <si>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</si>
  <si>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</si>
  <si>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</si>
  <si>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</si>
  <si>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</si>
  <si>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</si>
  <si>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</si>
  <si>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</si>
  <si>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</si>
  <si>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</si>
  <si>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</si>
  <si>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</si>
  <si>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</si>
  <si>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</si>
  <si>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</si>
  <si>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</si>
  <si>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</si>
  <si>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</si>
  <si>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</si>
  <si>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</si>
  <si>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</si>
  <si>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</si>
  <si>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</si>
  <si>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</si>
  <si>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</si>
  <si>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</si>
  <si>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</si>
  <si>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</si>
  <si>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</si>
  <si>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</si>
  <si>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</si>
  <si>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</si>
  <si>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</si>
  <si>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</si>
  <si>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</si>
  <si>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</si>
  <si>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</si>
  <si>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</si>
  <si>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</si>
  <si>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</si>
  <si>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</si>
  <si>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</si>
  <si>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</si>
  <si>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</si>
  <si>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</si>
  <si>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</si>
  <si>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</si>
  <si>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</si>
  <si>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</si>
  <si>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</si>
  <si>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</si>
  <si>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</si>
  <si>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</si>
  <si>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</si>
  <si>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</si>
  <si>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</si>
  <si>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</si>
  <si>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</si>
  <si>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</si>
  <si>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</si>
  <si>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</si>
  <si>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</si>
  <si>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</si>
  <si>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</si>
  <si>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</si>
  <si>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</si>
  <si>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</si>
  <si>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</si>
  <si>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</si>
  <si>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</si>
  <si>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</si>
  <si>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</si>
  <si>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</si>
  <si>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</si>
  <si>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</si>
  <si>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</si>
  <si>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</si>
  <si>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</si>
  <si>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</si>
  <si>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</si>
  <si>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</si>
  <si>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</si>
  <si>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</si>
  <si>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</si>
  <si>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</si>
  <si>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</si>
  <si>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</si>
  <si>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</si>
  <si>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</si>
  <si>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</si>
  <si>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</si>
  <si>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</si>
  <si>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</si>
  <si>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</si>
  <si>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</si>
  <si>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</si>
  <si>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</si>
  <si>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</si>
  <si>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</si>
  <si>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</si>
  <si>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</si>
  <si>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</si>
  <si>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</si>
  <si>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</si>
  <si>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</si>
  <si>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</si>
  <si>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</si>
  <si>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</si>
  <si>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</si>
  <si>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</si>
  <si>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</si>
  <si>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</si>
  <si>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</si>
  <si>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</si>
  <si>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</si>
  <si>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</si>
  <si>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</si>
  <si>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</si>
  <si>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</si>
  <si>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</si>
  <si>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</si>
  <si>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</si>
  <si>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</si>
  <si>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</si>
  <si>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</si>
  <si>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</si>
  <si>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</si>
  <si>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</si>
  <si>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</si>
  <si>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</si>
  <si>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</si>
  <si>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</si>
  <si>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</si>
  <si>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</si>
  <si>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</si>
  <si>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</si>
  <si>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</si>
  <si>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</si>
  <si>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</si>
  <si>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</si>
  <si>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</si>
  <si>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</si>
  <si>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</si>
  <si>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</si>
  <si>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</si>
  <si>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</si>
  <si>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</si>
  <si>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</si>
  <si>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</si>
  <si>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</si>
  <si>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</si>
  <si>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</si>
  <si>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</si>
  <si>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</si>
  <si>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</si>
  <si>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</si>
  <si>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</si>
  <si>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</si>
  <si>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</si>
  <si>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</si>
  <si>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</si>
  <si>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</si>
  <si>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</si>
  <si>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</si>
  <si>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</si>
  <si>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</si>
  <si>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</si>
  <si>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</si>
  <si>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</si>
  <si>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</si>
  <si>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</si>
  <si>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</si>
  <si>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</si>
  <si>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</si>
  <si>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</si>
  <si>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</si>
  <si>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</si>
  <si>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</si>
  <si>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</si>
  <si>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</si>
  <si>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</si>
  <si>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</si>
  <si>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</si>
  <si>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</si>
  <si>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</si>
  <si>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</si>
  <si>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</si>
  <si>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</si>
  <si>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</si>
  <si>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</si>
  <si>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</si>
  <si>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</si>
  <si>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</si>
  <si>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</si>
  <si>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</si>
  <si>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</si>
  <si>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</si>
  <si>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</si>
  <si>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</si>
  <si>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</si>
  <si>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</si>
  <si>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</si>
  <si>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</si>
  <si>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</si>
  <si>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</si>
  <si>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</si>
  <si>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</si>
  <si>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</si>
  <si>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</si>
  <si>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</si>
  <si>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</si>
  <si>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</si>
  <si>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</si>
  <si>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</si>
  <si>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</si>
  <si>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</si>
  <si>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</si>
  <si>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</si>
  <si>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</si>
  <si>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</si>
  <si>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</si>
  <si>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</si>
  <si>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</si>
  <si>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</si>
  <si>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</si>
  <si>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</si>
  <si>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</si>
  <si>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</si>
  <si>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</si>
  <si>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</si>
  <si>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</si>
  <si>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</si>
  <si>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</si>
  <si>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</si>
  <si>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</si>
  <si>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</si>
  <si>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</si>
  <si>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</si>
  <si>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</si>
  <si>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</si>
  <si>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</si>
  <si>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</si>
  <si>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</si>
  <si>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</si>
  <si>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</si>
  <si>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</si>
  <si>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</si>
  <si>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</si>
  <si>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</si>
  <si>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</si>
  <si>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</si>
  <si>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</si>
  <si>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</si>
  <si>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</si>
  <si>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</si>
  <si>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</si>
  <si>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</si>
  <si>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</si>
  <si>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</si>
  <si>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</si>
  <si>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</si>
  <si>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</si>
  <si>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</si>
  <si>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</si>
  <si>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</si>
  <si>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</si>
  <si>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</si>
  <si>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</si>
  <si>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</si>
  <si>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</si>
  <si>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</si>
  <si>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</si>
  <si>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</si>
  <si>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</si>
  <si>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</si>
  <si>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</si>
  <si>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</si>
  <si>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</si>
  <si>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</si>
  <si>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</si>
  <si>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</si>
  <si>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</si>
  <si>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</si>
  <si>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</si>
  <si>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</si>
  <si>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</si>
  <si>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</si>
  <si>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</si>
  <si>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</si>
  <si>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</si>
  <si>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</si>
  <si>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</si>
  <si>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</si>
  <si>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</si>
  <si>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</si>
  <si>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</si>
  <si>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</si>
  <si>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</si>
  <si>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</si>
  <si>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</si>
  <si>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</si>
  <si>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</si>
  <si>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</si>
  <si>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</si>
  <si>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</si>
  <si>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</si>
  <si>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</si>
  <si>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</si>
  <si>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</si>
  <si>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</si>
  <si>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</si>
  <si>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</si>
  <si>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</si>
  <si>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</si>
  <si>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</si>
  <si>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</si>
  <si>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</si>
  <si>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</si>
  <si>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</si>
  <si>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</si>
  <si>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</si>
  <si>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</si>
  <si>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</si>
  <si>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</si>
  <si>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</si>
  <si>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</si>
  <si>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</si>
  <si>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</si>
  <si>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</si>
  <si>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</si>
  <si>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</si>
  <si>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</si>
  <si>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</si>
  <si>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</si>
  <si>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</si>
  <si>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</si>
  <si>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</si>
  <si>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</si>
  <si>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</si>
  <si>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</si>
  <si>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</si>
  <si>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</si>
  <si>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</si>
  <si>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</si>
  <si>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</si>
  <si>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</si>
  <si>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</si>
  <si>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</si>
  <si>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</si>
  <si>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</si>
  <si>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</si>
  <si>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</si>
  <si>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</si>
  <si>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</si>
  <si>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</si>
  <si>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</si>
  <si>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</si>
  <si>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</si>
  <si>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</si>
  <si>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</si>
  <si>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</si>
  <si>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</si>
  <si>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</si>
  <si>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</si>
  <si>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</si>
  <si>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</si>
  <si>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</si>
  <si>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</si>
  <si>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</si>
  <si>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</si>
  <si>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</si>
  <si>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</si>
  <si>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</si>
  <si>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</si>
  <si>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</si>
  <si>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</si>
  <si>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</si>
  <si>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</si>
  <si>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</si>
  <si>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</si>
  <si>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</si>
  <si>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</si>
  <si>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</si>
  <si>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</si>
  <si>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</si>
  <si>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</si>
  <si>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</si>
  <si>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</si>
  <si>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</si>
  <si>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</si>
  <si>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</si>
  <si>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</si>
  <si>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</si>
  <si>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</si>
  <si>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</si>
  <si>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</si>
  <si>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</si>
  <si>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</si>
  <si>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</si>
  <si>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</si>
  <si>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</si>
  <si>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</si>
  <si>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</si>
  <si>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</si>
  <si>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</si>
  <si>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</si>
  <si>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</si>
  <si>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</si>
  <si>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</si>
  <si>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</si>
  <si>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</si>
  <si>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</si>
  <si>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</si>
  <si>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</si>
  <si>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</si>
  <si>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</si>
  <si>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</si>
  <si>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</si>
  <si>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</si>
  <si>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</si>
  <si>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</si>
  <si>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</si>
  <si>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</si>
  <si>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</si>
  <si>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</si>
  <si>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</si>
  <si>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</si>
  <si>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</si>
  <si>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</si>
  <si>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</si>
  <si>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</si>
  <si>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</si>
  <si>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</si>
  <si>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</si>
  <si>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</si>
  <si>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</si>
  <si>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</si>
  <si>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</si>
  <si>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</si>
  <si>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</si>
  <si>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</si>
  <si>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</si>
  <si>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</si>
  <si>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</si>
  <si>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</si>
  <si>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</si>
  <si>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</si>
  <si>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</si>
  <si>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</si>
  <si>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</si>
  <si>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</si>
  <si>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</si>
  <si>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</si>
  <si>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</si>
  <si>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</si>
  <si>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</si>
  <si>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</si>
  <si>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</si>
  <si>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</si>
  <si>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</si>
  <si>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</si>
  <si>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</si>
  <si>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</si>
  <si>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</si>
  <si>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</si>
  <si>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</si>
  <si>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</si>
  <si>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</si>
  <si>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</si>
  <si>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</si>
  <si>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</si>
  <si>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</si>
  <si>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</si>
  <si>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</si>
  <si>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</si>
  <si>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</si>
  <si>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</si>
  <si>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</si>
  <si>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</si>
  <si>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</si>
  <si>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</si>
  <si>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</si>
  <si>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</si>
  <si>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</si>
  <si>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</si>
  <si>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</si>
  <si>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</si>
  <si>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</si>
  <si>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</si>
  <si>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</si>
  <si>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</si>
  <si>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</si>
  <si>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</si>
  <si>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</si>
  <si>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</si>
  <si>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</si>
  <si>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</si>
  <si>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</si>
  <si>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</si>
  <si>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</si>
  <si>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</si>
  <si>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</si>
  <si>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</si>
  <si>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</si>
  <si>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</si>
  <si>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</si>
  <si>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</si>
  <si>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</si>
  <si>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</si>
  <si>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</si>
  <si>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</si>
  <si>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</si>
  <si>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</si>
  <si>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</si>
  <si>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</si>
  <si>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</si>
  <si>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</si>
  <si>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</si>
  <si>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</si>
  <si>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</si>
  <si>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</si>
  <si>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</si>
  <si>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</si>
  <si>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</si>
  <si>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</si>
  <si>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</si>
  <si>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</si>
  <si>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</si>
  <si>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</si>
  <si>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</si>
  <si>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</si>
  <si>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</si>
  <si>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</si>
  <si>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</si>
  <si>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</si>
  <si>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</si>
  <si>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</si>
  <si>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</si>
  <si>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</si>
  <si>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</si>
  <si>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</si>
  <si>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</si>
  <si>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</si>
  <si>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</si>
  <si>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</si>
  <si>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</si>
  <si>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</si>
  <si>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</si>
  <si>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</si>
  <si>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</si>
  <si>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</si>
  <si>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</si>
  <si>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</si>
  <si>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</si>
  <si>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</si>
  <si>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</si>
  <si>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</si>
  <si>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</si>
  <si>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</si>
  <si>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</si>
  <si>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</si>
  <si>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</si>
  <si>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</si>
  <si>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</si>
  <si>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</si>
  <si>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</si>
  <si>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</si>
  <si>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</si>
  <si>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</si>
  <si>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</si>
  <si>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</si>
  <si>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</si>
  <si>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</si>
  <si>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</si>
  <si>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</si>
  <si>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</si>
  <si>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</si>
  <si>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</si>
  <si>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</si>
  <si>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</si>
  <si>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</si>
  <si>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</si>
  <si>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</si>
  <si>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</si>
  <si>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</si>
  <si>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</si>
  <si>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</si>
  <si>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</si>
  <si>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</si>
  <si>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</si>
  <si>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</si>
  <si>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</si>
  <si>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</si>
  <si>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</si>
  <si>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</si>
  <si>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</si>
  <si>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</si>
  <si>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</si>
  <si>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</si>
  <si>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</si>
  <si>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</si>
  <si>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</si>
  <si>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</si>
  <si>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</si>
  <si>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</si>
  <si>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</si>
  <si>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</si>
  <si>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</si>
  <si>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</si>
  <si>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</si>
  <si>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</si>
  <si>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</si>
  <si>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</si>
  <si>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</si>
  <si>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</si>
  <si>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</si>
  <si>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</si>
  <si>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</si>
  <si>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</si>
  <si>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</si>
  <si>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</si>
  <si>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</si>
  <si>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</si>
  <si>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</si>
  <si>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</si>
  <si>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</si>
  <si>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</si>
  <si>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</si>
  <si>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</si>
  <si>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</si>
  <si>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</si>
  <si>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</si>
  <si>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</si>
  <si>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</si>
  <si>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</si>
  <si>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</si>
  <si>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</si>
  <si>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</si>
  <si>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</si>
  <si>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</si>
  <si>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</si>
  <si>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</si>
  <si>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</si>
  <si>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</si>
  <si>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</si>
  <si>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</si>
  <si>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</si>
  <si>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</si>
  <si>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</si>
  <si>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</si>
  <si>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</si>
  <si>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</si>
  <si>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</si>
  <si>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</si>
  <si>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</si>
  <si>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</si>
  <si>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</si>
  <si>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</si>
  <si>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</si>
  <si>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</si>
  <si>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</si>
  <si>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</si>
  <si>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</si>
  <si>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</si>
  <si>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</si>
  <si>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</si>
  <si>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</si>
  <si>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</si>
  <si>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</si>
  <si>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</si>
  <si>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</si>
  <si>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</si>
  <si>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</si>
  <si>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</si>
  <si>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</si>
  <si>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</si>
  <si>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</si>
  <si>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</si>
  <si>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</si>
  <si>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</si>
  <si>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</si>
  <si>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</si>
  <si>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</si>
  <si>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</si>
  <si>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</si>
  <si>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</si>
  <si>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</si>
  <si>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</si>
  <si>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</si>
  <si>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</si>
  <si>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</si>
  <si>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</si>
  <si>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</si>
  <si>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</si>
  <si>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</si>
  <si>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</si>
  <si>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</si>
  <si>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</si>
  <si>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</si>
  <si>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</si>
  <si>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</si>
  <si>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</si>
  <si>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</si>
  <si>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</si>
  <si>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</si>
  <si>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</si>
  <si>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</si>
  <si>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</si>
  <si>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</si>
  <si>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</si>
  <si>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</si>
  <si>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</si>
  <si>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</si>
  <si>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</si>
  <si>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</si>
  <si>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</si>
  <si>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</si>
  <si>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</si>
  <si>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</si>
  <si>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</si>
  <si>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</si>
  <si>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</si>
  <si>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</si>
  <si>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</si>
  <si>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</si>
  <si>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</si>
  <si>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</si>
  <si>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</si>
  <si>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</si>
  <si>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</si>
  <si>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</si>
  <si>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</si>
  <si>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</si>
  <si>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</si>
  <si>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</si>
  <si>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</si>
  <si>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</si>
  <si>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</si>
  <si>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</si>
  <si>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</si>
  <si>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</si>
  <si>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</si>
  <si>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</si>
  <si>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</si>
  <si>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</si>
  <si>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</si>
  <si>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</si>
  <si>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</si>
  <si>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</si>
  <si>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</si>
  <si>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</si>
  <si>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</si>
  <si>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</si>
  <si>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</si>
  <si>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</si>
  <si>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</si>
  <si>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</si>
  <si>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</si>
  <si>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</si>
  <si>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</si>
  <si>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</si>
  <si>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</si>
  <si>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</si>
  <si>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</si>
  <si>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</si>
  <si>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</si>
  <si>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</si>
  <si>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</si>
  <si>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</si>
  <si>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</si>
  <si>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</si>
  <si>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</si>
  <si>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</si>
  <si>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</si>
  <si>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</si>
  <si>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</si>
  <si>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</si>
  <si>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</si>
  <si>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</si>
  <si>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</si>
  <si>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</si>
  <si>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</si>
  <si>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</si>
  <si>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</si>
  <si>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</si>
  <si>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</si>
  <si>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</si>
  <si>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</si>
  <si>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</si>
  <si>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</si>
  <si>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</si>
  <si>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</si>
  <si>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</si>
  <si>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</si>
  <si>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</si>
  <si>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</si>
  <si>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</si>
  <si>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</si>
  <si>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</si>
  <si>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</si>
  <si>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</si>
  <si>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</si>
  <si>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</si>
  <si>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</si>
  <si>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</si>
  <si>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</si>
  <si>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</si>
  <si>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</si>
  <si>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</si>
  <si>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</si>
  <si>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</si>
  <si>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</si>
  <si>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</si>
  <si>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</si>
  <si>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</si>
  <si>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</si>
  <si>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</si>
  <si>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</si>
  <si>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</si>
  <si>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</si>
  <si>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</si>
  <si>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</si>
  <si>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</si>
  <si>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</si>
  <si>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</si>
  <si>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</si>
  <si>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</si>
  <si>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</si>
  <si>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</si>
  <si>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</si>
  <si>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</si>
  <si>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</si>
  <si>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</si>
  <si>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</si>
  <si>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</si>
  <si>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</si>
  <si>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</si>
  <si>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</si>
  <si>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</si>
  <si>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</si>
  <si>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</si>
  <si>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</si>
  <si>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</si>
  <si>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</si>
  <si>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</si>
  <si>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</si>
  <si>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</si>
  <si>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</si>
  <si>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</si>
  <si>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</si>
  <si>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</si>
  <si>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</si>
  <si>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</si>
  <si>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</si>
  <si>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</si>
  <si>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</si>
  <si>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</si>
  <si>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</si>
  <si>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</si>
  <si>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</si>
  <si>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</si>
  <si>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</si>
  <si>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</si>
  <si>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</si>
  <si>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</si>
  <si>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</si>
  <si>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</si>
  <si>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</si>
  <si>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</si>
  <si>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</si>
  <si>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</si>
  <si>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</si>
  <si>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</si>
  <si>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</si>
  <si>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</si>
  <si>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</si>
  <si>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</si>
  <si>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</si>
  <si>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</si>
  <si>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</si>
  <si>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</si>
  <si>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</si>
  <si>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</si>
  <si>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</si>
  <si>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</si>
  <si>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</si>
  <si>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</si>
  <si>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</si>
  <si>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</si>
  <si>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</si>
  <si>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</si>
  <si>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</si>
  <si>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</si>
  <si>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</si>
  <si>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</si>
  <si>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</si>
  <si>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</si>
  <si>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</si>
  <si>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</si>
  <si>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</si>
  <si>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</si>
  <si>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</si>
  <si>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</si>
  <si>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</si>
  <si>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</si>
  <si>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</si>
  <si>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</si>
  <si>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</si>
  <si>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</si>
  <si>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</si>
  <si>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</si>
  <si>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</si>
  <si>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</si>
  <si>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</si>
  <si>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</si>
  <si>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</si>
  <si>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</si>
  <si>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</si>
  <si>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</si>
  <si>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</si>
  <si>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</si>
  <si>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</si>
  <si>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</si>
  <si>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</si>
  <si>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</si>
  <si>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</si>
  <si>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</si>
  <si>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</si>
  <si>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</si>
  <si>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</si>
  <si>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</si>
  <si>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</si>
  <si>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</si>
  <si>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</si>
  <si>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</si>
  <si>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</si>
  <si>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</si>
  <si>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</si>
  <si>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</si>
  <si>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</si>
  <si>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</si>
  <si>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</si>
  <si>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</si>
  <si>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</si>
  <si>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</si>
  <si>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</si>
  <si>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</si>
  <si>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</si>
  <si>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</si>
  <si>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</si>
  <si>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</si>
  <si>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</si>
  <si>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</si>
  <si>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</si>
  <si>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</si>
  <si>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</si>
  <si>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</si>
  <si>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</si>
  <si>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</si>
  <si>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</si>
  <si>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</si>
  <si>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</si>
  <si>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</si>
  <si>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</si>
  <si>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</si>
  <si>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</si>
  <si>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</si>
  <si>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</si>
  <si>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</si>
  <si>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</si>
  <si>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</si>
  <si>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</si>
  <si>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</si>
  <si>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</si>
  <si>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</si>
  <si>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</si>
  <si>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</si>
  <si>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</si>
  <si>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</si>
  <si>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</si>
  <si>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</si>
  <si>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</si>
  <si>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</si>
  <si>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</si>
  <si>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</si>
  <si>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</si>
  <si>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</si>
  <si>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</si>
  <si>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</si>
  <si>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</si>
  <si>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</si>
  <si>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</si>
  <si>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</si>
  <si>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</si>
  <si>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</si>
  <si>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</si>
  <si>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</si>
  <si>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</si>
  <si>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</si>
  <si>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</si>
  <si>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</si>
  <si>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</si>
  <si>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</si>
  <si>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</si>
  <si>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</si>
  <si>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</si>
  <si>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</si>
  <si>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</si>
  <si>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</si>
  <si>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</si>
  <si>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</si>
  <si>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</si>
  <si>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</si>
  <si>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</si>
  <si>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</si>
  <si>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</si>
  <si>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</si>
  <si>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</si>
  <si>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</si>
  <si>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</si>
  <si>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</si>
  <si>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</si>
  <si>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</si>
  <si>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</si>
  <si>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</si>
  <si>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</si>
  <si>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</si>
  <si>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</si>
  <si>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</si>
  <si>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</si>
  <si>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</si>
  <si>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</si>
  <si>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</si>
  <si>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</si>
  <si>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</si>
  <si>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</si>
  <si>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</si>
  <si>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</si>
  <si>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</si>
  <si>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</si>
  <si>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</si>
  <si>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</si>
  <si>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</si>
  <si>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</si>
  <si>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</si>
  <si>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</si>
  <si>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</si>
  <si>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</si>
  <si>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</si>
  <si>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</si>
  <si>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</si>
  <si>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</si>
  <si>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</si>
  <si>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</si>
  <si>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</si>
  <si>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</si>
  <si>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</si>
  <si>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</si>
  <si>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</si>
  <si>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</si>
  <si>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</si>
  <si>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</si>
  <si>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</si>
  <si>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</si>
  <si>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</si>
  <si>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</si>
  <si>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</si>
  <si>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</si>
  <si>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</si>
  <si>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</si>
  <si>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</si>
  <si>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</si>
  <si>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</si>
  <si>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</si>
  <si>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</si>
  <si>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</si>
  <si>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</si>
  <si>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</si>
  <si>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</si>
  <si>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</si>
  <si>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</si>
  <si>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</si>
  <si>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</si>
  <si>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</si>
  <si>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</si>
  <si>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</si>
  <si>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</si>
  <si>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</si>
  <si>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</si>
  <si>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</si>
  <si>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</si>
  <si>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</si>
  <si>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</si>
  <si>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</si>
  <si>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</si>
  <si>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</si>
  <si>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</si>
  <si>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</si>
  <si>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</si>
  <si>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</si>
  <si>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</si>
  <si>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</si>
  <si>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</si>
  <si>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</si>
  <si>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</si>
  <si>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</si>
  <si>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</si>
  <si>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</si>
  <si>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</si>
  <si>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</si>
  <si>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</si>
  <si>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</si>
  <si>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</si>
  <si>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</si>
  <si>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</si>
  <si>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</si>
  <si>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</si>
  <si>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</si>
  <si>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</si>
  <si>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</si>
  <si>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</si>
  <si>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</si>
  <si>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</si>
  <si>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</si>
  <si>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</si>
  <si>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</si>
  <si>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</si>
  <si>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</si>
  <si>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</si>
  <si>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</si>
  <si>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</si>
  <si>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</si>
  <si>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</si>
  <si>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</si>
  <si>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</si>
  <si>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</si>
  <si>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</si>
  <si>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</si>
  <si>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</si>
  <si>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</si>
  <si>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</si>
  <si>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</si>
  <si>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</si>
  <si>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</si>
  <si>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</si>
  <si>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</si>
  <si>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</si>
  <si>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</si>
  <si>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</si>
  <si>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</si>
  <si>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</si>
  <si>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</si>
  <si>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</si>
  <si>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</si>
  <si>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</si>
  <si>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</si>
  <si>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</si>
  <si>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</si>
  <si>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</si>
  <si>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</si>
  <si>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</si>
  <si>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</si>
  <si>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</si>
  <si>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</si>
  <si>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</si>
  <si>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</si>
  <si>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</si>
  <si>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</si>
  <si>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</si>
  <si>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</si>
  <si>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</si>
  <si>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</si>
  <si>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</si>
  <si>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</si>
  <si>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</si>
  <si>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</si>
  <si>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</si>
  <si>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</si>
  <si>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</si>
  <si>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</si>
  <si>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</si>
  <si>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</si>
  <si>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</si>
  <si>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</si>
  <si>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</si>
  <si>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</si>
  <si>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</si>
  <si>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</si>
  <si>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</si>
  <si>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</si>
  <si>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</si>
  <si>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</si>
  <si>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</si>
  <si>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</si>
  <si>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</si>
  <si>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</si>
  <si>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</si>
  <si>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</si>
  <si>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</si>
  <si>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</si>
  <si>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</si>
  <si>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</si>
  <si>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</si>
  <si>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</si>
  <si>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</si>
  <si>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</si>
  <si>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</si>
  <si>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</si>
  <si>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</si>
  <si>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</si>
  <si>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</si>
  <si>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</si>
  <si>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</si>
  <si>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</si>
  <si>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</si>
  <si>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</si>
  <si>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</si>
  <si>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</si>
  <si>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</si>
  <si>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</si>
  <si>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</si>
  <si>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</si>
  <si>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</si>
  <si>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</si>
  <si>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</si>
  <si>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</si>
  <si>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</si>
  <si>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</si>
  <si>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</si>
  <si>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</si>
  <si>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</si>
  <si>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</si>
  <si>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</si>
  <si>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</si>
  <si>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</si>
  <si>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</si>
  <si>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</si>
  <si>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</si>
  <si>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</si>
  <si>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</si>
  <si>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</si>
  <si>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</si>
  <si>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</si>
  <si>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</si>
  <si>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</si>
  <si>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</si>
  <si>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</si>
  <si>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</si>
  <si>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</si>
  <si>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</si>
  <si>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</si>
  <si>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</si>
  <si>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</si>
  <si>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</si>
  <si>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</si>
  <si>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</si>
  <si>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</si>
  <si>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</si>
  <si>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</si>
  <si>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</si>
  <si>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</si>
  <si>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</si>
  <si>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</si>
  <si>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</si>
  <si>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</si>
  <si>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</si>
  <si>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</si>
  <si>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</si>
  <si>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</si>
  <si>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</si>
  <si>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</si>
  <si>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</si>
  <si>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</si>
  <si>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</si>
  <si>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</si>
  <si>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</si>
  <si>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</si>
  <si>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</si>
  <si>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</si>
  <si>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</si>
  <si>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</si>
  <si>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</si>
  <si>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</si>
  <si>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</si>
  <si>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</si>
  <si>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</si>
  <si>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30 DE NOVIEMBRE DE  2021</t>
  </si>
  <si>
    <t>NOVIEMBRE/ 2021</t>
  </si>
  <si>
    <t>POR EL PERIODO DEL 01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</si>
</sst>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7" fillId="0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7" fontId="6" fillId="2" borderId="0" xfId="0" applyNumberFormat="1" applyFont="1" applyFill="1" applyBorder="1"/>
    <xf numFmtId="169" fontId="3" fillId="2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165" fontId="6" fillId="2" borderId="0" xfId="1" applyNumberFormat="1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39" fontId="3" fillId="2" borderId="15" xfId="0" applyNumberFormat="1" applyFont="1" applyFill="1" applyBorder="1" applyAlignment="1">
      <alignment vertical="top" wrapText="1"/>
    </xf>
    <xf numFmtId="171" fontId="0" fillId="0" borderId="16" xfId="4" applyNumberFormat="1" applyFont="1" applyFill="1" applyBorder="1" applyAlignment="1">
      <alignment vertical="center"/>
    </xf>
    <xf numFmtId="171" fontId="0" fillId="0" borderId="16" xfId="4" applyNumberFormat="1" applyFont="1" applyFill="1" applyBorder="1" applyAlignment="1">
      <alignment horizontal="right" vertical="center"/>
    </xf>
    <xf numFmtId="175" fontId="0" fillId="2" borderId="13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NOVIEMBRE/EF%20CON%20PRESENTACION%20A%20%20MARCO%20AL%2030%2011%20_%2031%2010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0 11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1 10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31">
          <cell r="B31">
            <v>1759910.9099999964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opLeftCell="A37" workbookViewId="0">
      <selection activeCell="E39" sqref="E39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1"/>
      <c r="C1" s="162"/>
      <c r="D1" s="162"/>
      <c r="E1" s="162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6" t="s">
        <v>3856</v>
      </c>
      <c r="C2" s="167"/>
      <c r="D2" s="167"/>
      <c r="E2" s="167"/>
      <c r="F2" s="168"/>
    </row>
    <row r="3" spans="1:22" ht="13.8" x14ac:dyDescent="0.25">
      <c r="A3" s="1"/>
      <c r="B3" s="166" t="s">
        <v>2706</v>
      </c>
      <c r="C3" s="167"/>
      <c r="D3" s="167"/>
      <c r="E3" s="167"/>
      <c r="F3" s="168"/>
    </row>
    <row r="4" spans="1:22" ht="13.8" x14ac:dyDescent="0.25">
      <c r="A4" s="1"/>
      <c r="B4" s="166" t="s">
        <v>3862</v>
      </c>
      <c r="C4" s="167"/>
      <c r="D4" s="167"/>
      <c r="E4" s="167"/>
      <c r="F4" s="168"/>
    </row>
    <row r="5" spans="1:22" x14ac:dyDescent="0.25">
      <c r="A5" s="1"/>
      <c r="B5" s="163" t="s">
        <v>3859</v>
      </c>
      <c r="C5" s="164"/>
      <c r="D5" s="164"/>
      <c r="E5" s="164"/>
      <c r="F5" s="165"/>
    </row>
    <row r="6" spans="1:22" x14ac:dyDescent="0.25">
      <c r="A6" s="1"/>
      <c r="B6" s="134"/>
      <c r="C6" s="135"/>
      <c r="D6" s="135"/>
      <c r="E6" s="135"/>
      <c r="F6" s="59"/>
    </row>
    <row r="7" spans="1:22" x14ac:dyDescent="0.25">
      <c r="A7" s="1"/>
      <c r="B7" s="134"/>
      <c r="C7" s="135"/>
      <c r="D7" s="135"/>
      <c r="E7" s="96" t="s">
        <v>3863</v>
      </c>
      <c r="F7" s="54"/>
    </row>
    <row r="8" spans="1:22" x14ac:dyDescent="0.25">
      <c r="A8" s="1"/>
      <c r="B8" s="55" t="s">
        <v>0</v>
      </c>
      <c r="C8" s="5"/>
      <c r="D8" s="135"/>
      <c r="E8" s="135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15">
        <v>14614505.25</v>
      </c>
      <c r="F10" s="54"/>
      <c r="G10" s="115"/>
    </row>
    <row r="11" spans="1:22" ht="13.5" customHeight="1" x14ac:dyDescent="0.25">
      <c r="A11" s="1"/>
      <c r="B11" s="57" t="s">
        <v>582</v>
      </c>
      <c r="C11" s="4"/>
      <c r="D11" s="4"/>
      <c r="E11" s="115">
        <v>0</v>
      </c>
      <c r="F11" s="54"/>
      <c r="G11" s="115"/>
    </row>
    <row r="12" spans="1:22" ht="21.75" customHeight="1" x14ac:dyDescent="0.25">
      <c r="A12" s="1"/>
      <c r="B12" s="57" t="s">
        <v>583</v>
      </c>
      <c r="C12" s="4"/>
      <c r="D12" s="4"/>
      <c r="E12" s="115">
        <v>3200739.25</v>
      </c>
      <c r="F12" s="54"/>
      <c r="G12" s="115"/>
    </row>
    <row r="13" spans="1:22" ht="19.5" customHeight="1" x14ac:dyDescent="0.25">
      <c r="A13" s="1"/>
      <c r="B13" s="57" t="s">
        <v>3845</v>
      </c>
      <c r="C13" s="4"/>
      <c r="D13" s="4"/>
      <c r="E13" s="115">
        <v>74478781.319999993</v>
      </c>
      <c r="F13" s="54"/>
      <c r="G13" s="115"/>
    </row>
    <row r="14" spans="1:22" ht="22.5" customHeight="1" x14ac:dyDescent="0.25">
      <c r="A14" s="1"/>
      <c r="B14" s="57"/>
      <c r="C14" s="4"/>
      <c r="D14" s="4"/>
      <c r="E14" s="129">
        <f>SUM(E10:E13)</f>
        <v>92294025.819999993</v>
      </c>
      <c r="F14" s="54"/>
      <c r="G14" s="113"/>
    </row>
    <row r="15" spans="1:22" x14ac:dyDescent="0.25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5">
      <c r="A16" s="1"/>
      <c r="B16" s="57" t="s">
        <v>571</v>
      </c>
      <c r="C16" s="4"/>
      <c r="D16" s="4"/>
      <c r="E16" s="115">
        <v>8163737.3300000001</v>
      </c>
      <c r="F16" s="54"/>
      <c r="G16" s="115"/>
    </row>
    <row r="17" spans="1:7" x14ac:dyDescent="0.25">
      <c r="A17" s="1"/>
      <c r="B17" s="56" t="s">
        <v>3</v>
      </c>
      <c r="C17" s="6"/>
      <c r="D17" s="6"/>
      <c r="E17" s="126"/>
      <c r="F17" s="54"/>
      <c r="G17" s="115"/>
    </row>
    <row r="18" spans="1:7" ht="12" customHeight="1" x14ac:dyDescent="0.25">
      <c r="A18" s="1"/>
      <c r="B18" s="57" t="s">
        <v>584</v>
      </c>
      <c r="C18" s="4"/>
      <c r="D18" s="4"/>
      <c r="E18" s="115">
        <v>3460099.1700000004</v>
      </c>
      <c r="F18" s="54"/>
      <c r="G18" s="115"/>
    </row>
    <row r="19" spans="1:7" x14ac:dyDescent="0.25">
      <c r="A19" s="1"/>
      <c r="B19" s="57"/>
      <c r="C19" s="4"/>
      <c r="D19" s="4"/>
      <c r="E19" s="125"/>
      <c r="F19" s="54"/>
      <c r="G19" s="115"/>
    </row>
    <row r="20" spans="1:7" ht="13.8" thickBot="1" x14ac:dyDescent="0.3">
      <c r="A20" s="1"/>
      <c r="B20" s="159" t="s">
        <v>572</v>
      </c>
      <c r="C20" s="160"/>
      <c r="D20" s="52" t="s">
        <v>570</v>
      </c>
      <c r="E20" s="128">
        <f>+E14+E16+E18</f>
        <v>103917862.31999999</v>
      </c>
      <c r="F20" s="124"/>
      <c r="G20" s="145"/>
    </row>
    <row r="21" spans="1:7" ht="13.2" customHeight="1" thickTop="1" x14ac:dyDescent="0.25">
      <c r="A21" s="1"/>
      <c r="B21" s="132"/>
      <c r="C21" s="133"/>
      <c r="D21" s="6"/>
      <c r="E21" s="126"/>
      <c r="F21" s="143"/>
      <c r="G21" s="115"/>
    </row>
    <row r="22" spans="1:7" x14ac:dyDescent="0.25">
      <c r="A22" s="1"/>
      <c r="B22" s="55" t="s">
        <v>4</v>
      </c>
      <c r="C22" s="5"/>
      <c r="D22" s="135"/>
      <c r="E22" s="127"/>
      <c r="F22" s="54"/>
      <c r="G22" s="115"/>
    </row>
    <row r="23" spans="1:7" x14ac:dyDescent="0.25">
      <c r="A23" s="1"/>
      <c r="B23" s="56" t="s">
        <v>5</v>
      </c>
      <c r="C23" s="6"/>
      <c r="D23" s="6"/>
      <c r="E23" s="126"/>
      <c r="F23" s="54"/>
      <c r="G23" s="115"/>
    </row>
    <row r="24" spans="1:7" ht="20.25" customHeight="1" x14ac:dyDescent="0.25">
      <c r="A24" s="1"/>
      <c r="B24" s="57" t="s">
        <v>585</v>
      </c>
      <c r="C24" s="4"/>
      <c r="D24" s="4"/>
      <c r="E24" s="115">
        <v>71531523.61999999</v>
      </c>
      <c r="F24" s="54"/>
      <c r="G24" s="115"/>
    </row>
    <row r="25" spans="1:7" ht="20.25" customHeight="1" x14ac:dyDescent="0.25">
      <c r="A25" s="1"/>
      <c r="B25" s="57" t="s">
        <v>582</v>
      </c>
      <c r="C25" s="4"/>
      <c r="D25" s="4"/>
      <c r="E25" s="115">
        <v>1500000</v>
      </c>
      <c r="F25" s="54"/>
      <c r="G25" s="115"/>
    </row>
    <row r="26" spans="1:7" ht="18.75" customHeight="1" x14ac:dyDescent="0.25">
      <c r="A26" s="1"/>
      <c r="B26" s="57" t="s">
        <v>6</v>
      </c>
      <c r="C26" s="4"/>
      <c r="D26" s="4"/>
      <c r="E26" s="136">
        <v>214441.28</v>
      </c>
      <c r="F26" s="54"/>
      <c r="G26" s="115"/>
    </row>
    <row r="27" spans="1:7" ht="12.75" customHeight="1" x14ac:dyDescent="0.25">
      <c r="A27" s="1"/>
      <c r="B27" s="58"/>
      <c r="C27" s="1"/>
      <c r="D27" s="1"/>
      <c r="E27" s="146">
        <f>+E24+E26+E25</f>
        <v>73245964.899999991</v>
      </c>
      <c r="F27" s="54"/>
      <c r="G27" s="115"/>
    </row>
    <row r="28" spans="1:7" x14ac:dyDescent="0.25">
      <c r="A28" s="1"/>
      <c r="B28" s="56" t="s">
        <v>7</v>
      </c>
      <c r="C28" s="6"/>
      <c r="D28" s="6"/>
      <c r="E28" s="126"/>
      <c r="F28" s="54"/>
      <c r="G28" s="115"/>
    </row>
    <row r="29" spans="1:7" x14ac:dyDescent="0.25">
      <c r="A29" s="1"/>
      <c r="B29" s="57" t="s">
        <v>8</v>
      </c>
      <c r="C29" s="4"/>
      <c r="D29" s="4"/>
      <c r="E29" s="113">
        <v>2156357.92</v>
      </c>
      <c r="F29" s="54"/>
      <c r="G29" s="115"/>
    </row>
    <row r="30" spans="1:7" x14ac:dyDescent="0.25">
      <c r="A30" s="1"/>
      <c r="B30" s="57" t="s">
        <v>9</v>
      </c>
      <c r="C30" s="4"/>
      <c r="D30" s="4"/>
      <c r="E30" s="115">
        <v>1176907.48</v>
      </c>
      <c r="F30" s="54"/>
      <c r="G30" s="115"/>
    </row>
    <row r="31" spans="1:7" ht="22.95" customHeight="1" x14ac:dyDescent="0.25">
      <c r="A31" s="1"/>
      <c r="B31" s="57"/>
      <c r="C31" s="4"/>
      <c r="D31" s="4"/>
      <c r="E31" s="146">
        <f>+E29+E30</f>
        <v>3333265.4</v>
      </c>
      <c r="F31" s="54"/>
      <c r="G31" s="115"/>
    </row>
    <row r="32" spans="1:7" ht="13.95" customHeight="1" x14ac:dyDescent="0.25">
      <c r="A32" s="1"/>
      <c r="B32" s="57"/>
      <c r="C32" s="4"/>
      <c r="D32" s="4"/>
      <c r="E32" s="130"/>
      <c r="F32" s="54"/>
      <c r="G32" s="115"/>
    </row>
    <row r="33" spans="1:7" ht="17.399999999999999" customHeight="1" x14ac:dyDescent="0.25">
      <c r="A33" s="1"/>
      <c r="B33" s="107" t="s">
        <v>573</v>
      </c>
      <c r="C33" s="106"/>
      <c r="D33" s="104"/>
      <c r="E33" s="146">
        <f>+E27+E31</f>
        <v>76579230.299999997</v>
      </c>
      <c r="F33" s="144"/>
      <c r="G33" s="115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27338632.019999996</v>
      </c>
      <c r="F34" s="54"/>
      <c r="G34" s="115"/>
    </row>
    <row r="35" spans="1:7" ht="21.6" customHeight="1" x14ac:dyDescent="0.25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5">
      <c r="A36" s="1"/>
      <c r="B36" s="103" t="s">
        <v>3851</v>
      </c>
      <c r="C36" s="106"/>
      <c r="D36" s="106"/>
      <c r="E36" s="136">
        <v>7004957.0199999968</v>
      </c>
      <c r="F36" s="54"/>
      <c r="G36" s="115"/>
    </row>
    <row r="37" spans="1:7" x14ac:dyDescent="0.25">
      <c r="B37" s="57"/>
      <c r="C37" s="4"/>
      <c r="D37" s="4"/>
      <c r="E37" s="102"/>
      <c r="F37" s="54"/>
      <c r="G37" s="115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103917862.31999999</v>
      </c>
      <c r="F38" s="54"/>
      <c r="G38" s="115"/>
    </row>
    <row r="39" spans="1:7" x14ac:dyDescent="0.25">
      <c r="B39" s="61"/>
      <c r="C39" s="62"/>
      <c r="E39" s="115">
        <f>+E20-E38</f>
        <v>0</v>
      </c>
      <c r="F39" s="131"/>
      <c r="G39" s="11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31" zoomScaleNormal="100" workbookViewId="0">
      <selection activeCell="E40" sqref="E40:E41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customWidth="1"/>
    <col min="6" max="6" width="16.21875" style="8" customWidth="1"/>
    <col min="7" max="7" width="18.6640625" style="8" bestFit="1" customWidth="1"/>
    <col min="8" max="16384" width="9.109375" style="8"/>
  </cols>
  <sheetData>
    <row r="1" spans="1:7" ht="72" customHeight="1" x14ac:dyDescent="0.25">
      <c r="A1" s="69"/>
      <c r="B1" s="89"/>
      <c r="C1" s="90"/>
      <c r="D1" s="112"/>
    </row>
    <row r="2" spans="1:7" x14ac:dyDescent="0.25">
      <c r="A2" s="70"/>
      <c r="B2" s="169" t="s">
        <v>3856</v>
      </c>
      <c r="C2" s="170"/>
      <c r="D2" s="171"/>
    </row>
    <row r="3" spans="1:7" x14ac:dyDescent="0.25">
      <c r="A3" s="70"/>
      <c r="B3" s="172" t="s">
        <v>2686</v>
      </c>
      <c r="C3" s="173"/>
      <c r="D3" s="174"/>
    </row>
    <row r="4" spans="1:7" ht="12.75" customHeight="1" x14ac:dyDescent="0.25">
      <c r="A4" s="70"/>
      <c r="B4" s="172" t="s">
        <v>3864</v>
      </c>
      <c r="C4" s="173"/>
      <c r="D4" s="174"/>
    </row>
    <row r="5" spans="1:7" ht="12.75" customHeight="1" thickBot="1" x14ac:dyDescent="0.3">
      <c r="A5" s="70"/>
      <c r="B5" s="175" t="s">
        <v>3859</v>
      </c>
      <c r="C5" s="176"/>
      <c r="D5" s="177"/>
    </row>
    <row r="6" spans="1:7" ht="12.75" customHeight="1" thickBot="1" x14ac:dyDescent="0.3">
      <c r="A6" s="70"/>
      <c r="B6" s="84"/>
      <c r="C6" s="85"/>
      <c r="D6" s="92"/>
    </row>
    <row r="7" spans="1:7" ht="28.95" customHeight="1" x14ac:dyDescent="0.25">
      <c r="A7" s="70"/>
      <c r="B7" s="89"/>
      <c r="C7" s="90"/>
      <c r="D7" s="110"/>
    </row>
    <row r="8" spans="1:7" x14ac:dyDescent="0.25">
      <c r="A8" s="70"/>
      <c r="B8" s="73" t="s">
        <v>2687</v>
      </c>
      <c r="C8" s="13"/>
      <c r="D8" s="98">
        <f>+SUM(D9:D16)</f>
        <v>25505668.32</v>
      </c>
      <c r="E8" s="149"/>
      <c r="F8" s="150"/>
      <c r="G8" s="139"/>
    </row>
    <row r="9" spans="1:7" x14ac:dyDescent="0.25">
      <c r="A9" s="70"/>
      <c r="B9" s="74" t="s">
        <v>2688</v>
      </c>
      <c r="C9" s="11"/>
      <c r="D9" s="147">
        <v>23083757.550000001</v>
      </c>
      <c r="E9" s="154"/>
      <c r="F9" s="138"/>
      <c r="G9" s="139"/>
    </row>
    <row r="10" spans="1:7" ht="15" customHeight="1" x14ac:dyDescent="0.25">
      <c r="A10" s="70"/>
      <c r="B10" s="74" t="s">
        <v>2689</v>
      </c>
      <c r="C10" s="11"/>
      <c r="D10" s="147">
        <v>209.92</v>
      </c>
      <c r="E10" s="154"/>
      <c r="F10" s="137"/>
      <c r="G10" s="139"/>
    </row>
    <row r="11" spans="1:7" x14ac:dyDescent="0.25">
      <c r="A11" s="70"/>
      <c r="B11" s="74" t="s">
        <v>2690</v>
      </c>
      <c r="C11" s="11"/>
      <c r="D11" s="147">
        <v>667723.09000000008</v>
      </c>
      <c r="E11" s="154"/>
      <c r="G11" s="139"/>
    </row>
    <row r="12" spans="1:7" x14ac:dyDescent="0.25">
      <c r="A12" s="70"/>
      <c r="B12" s="141" t="s">
        <v>3858</v>
      </c>
      <c r="C12" s="11"/>
      <c r="D12" s="147">
        <v>40500</v>
      </c>
      <c r="E12" s="154"/>
      <c r="G12" s="139"/>
    </row>
    <row r="13" spans="1:7" x14ac:dyDescent="0.25">
      <c r="A13" s="70"/>
      <c r="B13" s="74" t="s">
        <v>2691</v>
      </c>
      <c r="C13" s="11"/>
      <c r="D13" s="147">
        <v>1499.72</v>
      </c>
      <c r="E13" s="154"/>
      <c r="F13" s="137"/>
      <c r="G13" s="139"/>
    </row>
    <row r="14" spans="1:7" x14ac:dyDescent="0.25">
      <c r="A14" s="70"/>
      <c r="B14" s="74" t="s">
        <v>2692</v>
      </c>
      <c r="C14" s="11"/>
      <c r="D14" s="147">
        <v>72826.75</v>
      </c>
      <c r="E14" s="154"/>
      <c r="G14" s="139"/>
    </row>
    <row r="15" spans="1:7" x14ac:dyDescent="0.25">
      <c r="A15" s="70"/>
      <c r="B15" s="74" t="s">
        <v>3842</v>
      </c>
      <c r="C15" s="11"/>
      <c r="D15" s="147">
        <v>0</v>
      </c>
      <c r="E15" s="154"/>
      <c r="G15" s="139"/>
    </row>
    <row r="16" spans="1:7" x14ac:dyDescent="0.25">
      <c r="A16" s="70"/>
      <c r="B16" s="74" t="s">
        <v>2693</v>
      </c>
      <c r="C16" s="11"/>
      <c r="D16" s="148">
        <v>1639151.29</v>
      </c>
      <c r="E16" s="154"/>
      <c r="F16" s="137"/>
      <c r="G16" s="139"/>
    </row>
    <row r="17" spans="1:7" x14ac:dyDescent="0.25">
      <c r="A17" s="70"/>
      <c r="B17" s="75"/>
      <c r="C17" s="14"/>
      <c r="D17" s="87"/>
      <c r="E17" s="149"/>
    </row>
    <row r="18" spans="1:7" x14ac:dyDescent="0.25">
      <c r="A18" s="70"/>
      <c r="B18" s="73" t="s">
        <v>2694</v>
      </c>
      <c r="C18" s="13"/>
      <c r="D18" s="97">
        <f>+D19+D20</f>
        <v>2526572.5700000003</v>
      </c>
      <c r="E18" s="149"/>
      <c r="F18" s="151"/>
      <c r="G18" s="139"/>
    </row>
    <row r="19" spans="1:7" x14ac:dyDescent="0.25">
      <c r="A19" s="70"/>
      <c r="B19" s="74" t="s">
        <v>2695</v>
      </c>
      <c r="C19" s="11"/>
      <c r="D19" s="86">
        <v>2155498</v>
      </c>
      <c r="E19" s="149"/>
      <c r="G19" s="139"/>
    </row>
    <row r="20" spans="1:7" ht="16.5" customHeight="1" x14ac:dyDescent="0.25">
      <c r="A20" s="70"/>
      <c r="B20" s="74" t="s">
        <v>2693</v>
      </c>
      <c r="C20" s="11"/>
      <c r="D20" s="86">
        <v>371074.57000000007</v>
      </c>
      <c r="E20" s="149"/>
      <c r="G20" s="139"/>
    </row>
    <row r="21" spans="1:7" ht="19.95" customHeight="1" x14ac:dyDescent="0.25">
      <c r="A21" s="70"/>
      <c r="B21" s="74" t="s">
        <v>2696</v>
      </c>
      <c r="C21" s="13"/>
      <c r="D21" s="86">
        <v>4148230.82</v>
      </c>
      <c r="E21" s="149"/>
      <c r="G21" s="139"/>
    </row>
    <row r="22" spans="1:7" x14ac:dyDescent="0.25">
      <c r="A22" s="70"/>
      <c r="B22" s="73" t="s">
        <v>2698</v>
      </c>
      <c r="C22" s="13"/>
      <c r="D22" s="99">
        <f>D8-D18-D21</f>
        <v>18830864.93</v>
      </c>
      <c r="E22" s="149"/>
      <c r="F22" s="151"/>
      <c r="G22" s="139"/>
    </row>
    <row r="23" spans="1:7" x14ac:dyDescent="0.25">
      <c r="A23" s="70"/>
      <c r="B23" s="75"/>
      <c r="C23" s="14"/>
      <c r="D23" s="87"/>
      <c r="E23" s="149"/>
      <c r="G23" s="139"/>
    </row>
    <row r="24" spans="1:7" x14ac:dyDescent="0.25">
      <c r="A24" s="70"/>
      <c r="B24" s="73" t="s">
        <v>2699</v>
      </c>
      <c r="C24" s="13"/>
      <c r="D24" s="97">
        <f>+SUM(D25:D27)</f>
        <v>18423747.000000004</v>
      </c>
      <c r="E24" s="149"/>
      <c r="F24" s="151"/>
      <c r="G24" s="139"/>
    </row>
    <row r="25" spans="1:7" ht="20.399999999999999" customHeight="1" x14ac:dyDescent="0.25">
      <c r="A25" s="70"/>
      <c r="B25" s="74" t="s">
        <v>2700</v>
      </c>
      <c r="C25" s="11"/>
      <c r="D25" s="156">
        <v>8438929.9000000004</v>
      </c>
      <c r="E25" s="149"/>
      <c r="G25" s="139"/>
    </row>
    <row r="26" spans="1:7" ht="18" customHeight="1" x14ac:dyDescent="0.25">
      <c r="A26" s="70"/>
      <c r="B26" s="74" t="s">
        <v>2701</v>
      </c>
      <c r="C26" s="11"/>
      <c r="D26" s="157">
        <v>8507864.8000000007</v>
      </c>
      <c r="E26" s="149"/>
      <c r="G26" s="139"/>
    </row>
    <row r="27" spans="1:7" ht="15.6" customHeight="1" x14ac:dyDescent="0.25">
      <c r="A27" s="70"/>
      <c r="B27" s="74" t="s">
        <v>2702</v>
      </c>
      <c r="C27" s="11"/>
      <c r="D27" s="156">
        <v>1476952.2999999998</v>
      </c>
      <c r="E27" s="149"/>
      <c r="G27" s="139"/>
    </row>
    <row r="28" spans="1:7" x14ac:dyDescent="0.25">
      <c r="A28" s="70"/>
      <c r="B28" s="75"/>
      <c r="C28" s="14"/>
      <c r="D28" s="94"/>
      <c r="E28" s="149"/>
      <c r="G28" s="139"/>
    </row>
    <row r="29" spans="1:7" x14ac:dyDescent="0.25">
      <c r="A29" s="70"/>
      <c r="B29" s="73" t="s">
        <v>3857</v>
      </c>
      <c r="C29" s="13"/>
      <c r="D29" s="98">
        <f>+D22-D24</f>
        <v>407117.92999999598</v>
      </c>
      <c r="E29" s="149"/>
      <c r="F29" s="150"/>
      <c r="G29" s="139"/>
    </row>
    <row r="30" spans="1:7" ht="29.25" customHeight="1" x14ac:dyDescent="0.25">
      <c r="A30" s="70"/>
      <c r="B30" s="101" t="s">
        <v>3844</v>
      </c>
      <c r="C30" s="13"/>
      <c r="D30" s="158">
        <v>1487329.1000000003</v>
      </c>
      <c r="E30" s="154"/>
      <c r="G30" s="139"/>
    </row>
    <row r="31" spans="1:7" ht="12.6" customHeight="1" x14ac:dyDescent="0.25">
      <c r="A31" s="70"/>
      <c r="B31" s="74"/>
      <c r="C31" s="13"/>
      <c r="D31" s="88"/>
      <c r="E31" s="149"/>
      <c r="G31" s="139"/>
    </row>
    <row r="32" spans="1:7" ht="27.6" customHeight="1" x14ac:dyDescent="0.25">
      <c r="A32" s="70"/>
      <c r="B32" s="73" t="s">
        <v>3860</v>
      </c>
      <c r="C32" s="13"/>
      <c r="D32" s="123">
        <f>+D29+D30</f>
        <v>1894447.0299999963</v>
      </c>
      <c r="E32" s="149"/>
      <c r="F32" s="152"/>
      <c r="G32" s="139"/>
    </row>
    <row r="33" spans="1:7" ht="18" customHeight="1" x14ac:dyDescent="0.25">
      <c r="A33" s="70"/>
      <c r="B33" s="82" t="s">
        <v>2704</v>
      </c>
      <c r="C33" s="12"/>
      <c r="D33" s="100">
        <v>134536.12</v>
      </c>
      <c r="E33" s="149"/>
      <c r="F33" s="137"/>
      <c r="G33" s="139"/>
    </row>
    <row r="34" spans="1:7" ht="22.5" hidden="1" customHeight="1" x14ac:dyDescent="0.25">
      <c r="A34" s="70"/>
      <c r="B34" s="74" t="s">
        <v>3841</v>
      </c>
      <c r="C34" s="13"/>
      <c r="D34" s="114">
        <v>0</v>
      </c>
      <c r="E34" s="149"/>
      <c r="F34" s="140"/>
      <c r="G34" s="139"/>
    </row>
    <row r="35" spans="1:7" ht="20.25" customHeight="1" thickBot="1" x14ac:dyDescent="0.3">
      <c r="A35" s="70"/>
      <c r="B35" s="73" t="s">
        <v>3861</v>
      </c>
      <c r="C35" s="13"/>
      <c r="D35" s="155">
        <f>+D32-D33</f>
        <v>1759910.9099999964</v>
      </c>
      <c r="E35" s="149"/>
      <c r="F35" s="153"/>
      <c r="G35" s="139"/>
    </row>
    <row r="36" spans="1:7" ht="13.8" thickTop="1" x14ac:dyDescent="0.25">
      <c r="A36" s="70"/>
      <c r="B36" s="75"/>
      <c r="C36" s="14"/>
      <c r="D36" s="111">
        <f>+D35-[1]ER!$B$31</f>
        <v>0</v>
      </c>
      <c r="E36" s="149"/>
    </row>
    <row r="37" spans="1:7" x14ac:dyDescent="0.25">
      <c r="A37" s="70"/>
      <c r="B37" s="83"/>
      <c r="C37" s="76"/>
      <c r="D37" s="93"/>
      <c r="E37" s="149"/>
    </row>
    <row r="38" spans="1:7" x14ac:dyDescent="0.25">
      <c r="A38" s="70"/>
      <c r="B38" s="70"/>
      <c r="D38" s="94"/>
      <c r="E38" s="149"/>
    </row>
    <row r="39" spans="1:7" ht="19.5" customHeight="1" x14ac:dyDescent="0.25">
      <c r="A39" s="70"/>
      <c r="B39" s="70"/>
      <c r="D39" s="94"/>
      <c r="E39" s="149"/>
    </row>
    <row r="40" spans="1:7" x14ac:dyDescent="0.25">
      <c r="A40" s="70"/>
      <c r="B40" s="70"/>
      <c r="D40" s="94"/>
      <c r="E40" s="149"/>
    </row>
    <row r="41" spans="1:7" x14ac:dyDescent="0.25">
      <c r="A41" s="70"/>
      <c r="B41" s="70"/>
      <c r="D41" s="94"/>
      <c r="E41" s="149"/>
    </row>
    <row r="42" spans="1:7" x14ac:dyDescent="0.25">
      <c r="A42" s="70"/>
      <c r="B42" s="70"/>
      <c r="D42" s="94"/>
    </row>
    <row r="43" spans="1:7" x14ac:dyDescent="0.25">
      <c r="A43" s="70"/>
      <c r="B43" s="70"/>
      <c r="D43" s="94"/>
    </row>
    <row r="44" spans="1:7" x14ac:dyDescent="0.25">
      <c r="A44" s="70"/>
      <c r="B44" s="70"/>
      <c r="D44" s="94"/>
    </row>
    <row r="45" spans="1:7" x14ac:dyDescent="0.25">
      <c r="A45" s="70"/>
      <c r="B45" s="70"/>
      <c r="D45" s="94"/>
    </row>
    <row r="46" spans="1:7" x14ac:dyDescent="0.25">
      <c r="A46" s="70"/>
      <c r="B46" s="70"/>
      <c r="D46" s="94"/>
    </row>
    <row r="47" spans="1:7" ht="13.8" thickBot="1" x14ac:dyDescent="0.3">
      <c r="A47" s="71"/>
      <c r="B47" s="71"/>
      <c r="C47" s="72"/>
      <c r="D47" s="95"/>
    </row>
    <row r="48" spans="1:7" x14ac:dyDescent="0.25">
      <c r="D48" s="113"/>
    </row>
    <row r="49" spans="4:20" x14ac:dyDescent="0.25">
      <c r="D49" s="113">
        <f>+D3</f>
        <v>0</v>
      </c>
    </row>
    <row r="50" spans="4:20" x14ac:dyDescent="0.25">
      <c r="D50" s="142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2021-12-20T17:38:45Z</dcterms:modified>
</cp:coreProperties>
</file>