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21\Renta 2021\"/>
    </mc:Choice>
  </mc:AlternateContent>
  <xr:revisionPtr revIDLastSave="0" documentId="13_ncr:1_{ED63F7D9-C9D1-4B66-B1F5-190B887E54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H87" i="1"/>
  <c r="F18" i="1"/>
  <c r="H18" i="1"/>
  <c r="F95" i="1" l="1"/>
  <c r="F78" i="1"/>
  <c r="F89" i="1" l="1"/>
  <c r="F96" i="1" s="1"/>
  <c r="F98" i="1" s="1"/>
  <c r="F101" i="1" s="1"/>
  <c r="F46" i="1"/>
  <c r="F40" i="1"/>
  <c r="F35" i="1"/>
  <c r="F23" i="1"/>
  <c r="H46" i="1"/>
  <c r="H40" i="1"/>
  <c r="H35" i="1"/>
  <c r="H23" i="1"/>
  <c r="F41" i="1" l="1"/>
  <c r="F47" i="1" s="1"/>
  <c r="F26" i="1"/>
  <c r="H41" i="1"/>
  <c r="H47" i="1" s="1"/>
  <c r="H26" i="1"/>
  <c r="H95" i="1"/>
  <c r="H78" i="1"/>
  <c r="H89" i="1" l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<sst xmlns="http://schemas.openxmlformats.org/spreadsheetml/2006/main" count="78" uniqueCount="68">
  <si>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</si>
  <si>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</si>
  <si>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</si>
  <si>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</si>
  <si>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</si>
  <si>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</si>
  <si>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</si>
  <si>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</si>
  <si>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</si>
  <si>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</si>
  <si>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</si>
  <si>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</si>
  <si>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</si>
  <si>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</si>
  <si>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</si>
  <si>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</si>
  <si>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</si>
  <si>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</si>
  <si>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</si>
  <si>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</si>
  <si>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</si>
  <si>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</si>
  <si>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</si>
  <si>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</si>
  <si>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</si>
  <si>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</si>
  <si>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</si>
  <si>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</si>
  <si>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</si>
  <si>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</si>
  <si>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</si>
  <si>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</si>
  <si>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</si>
  <si>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</si>
  <si>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</si>
  <si>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</si>
  <si>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</si>
  <si>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</si>
  <si>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</si>
  <si>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</si>
  <si>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</si>
  <si>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</si>
  <si>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</si>
  <si>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</si>
  <si>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</si>
  <si>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</si>
  <si>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</si>
  <si>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</si>
  <si>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</si>
  <si>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</si>
  <si>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</si>
  <si>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</si>
  <si>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</si>
  <si>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</si>
  <si>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</si>
  <si>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</si>
  <si>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</si>
  <si>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</si>
  <si>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</si>
  <si>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</si>
  <si>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</si>
  <si>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</si>
  <si>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</si>
  <si>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</si>
  <si>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</si>
  <si>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</si>
  <si>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30 de noviembre 2021 y 2020</t>
  </si>
  <si>
    <t>Por los periodos del 1 de enero al 30 noviembre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</si>
</sst>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6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5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6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 applyBorder="1"/>
    <xf numFmtId="166" fontId="7" fillId="0" borderId="0" xfId="0" applyNumberFormat="1" applyFont="1" applyBorder="1"/>
    <xf numFmtId="166" fontId="15" fillId="0" borderId="1" xfId="0" applyNumberFormat="1" applyFont="1" applyBorder="1"/>
    <xf numFmtId="166" fontId="7" fillId="0" borderId="1" xfId="0" applyNumberFormat="1" applyFont="1" applyBorder="1"/>
    <xf numFmtId="166" fontId="15" fillId="0" borderId="2" xfId="0" applyNumberFormat="1" applyFont="1" applyBorder="1"/>
    <xf numFmtId="166" fontId="7" fillId="0" borderId="2" xfId="0" applyNumberFormat="1" applyFont="1" applyBorder="1"/>
    <xf numFmtId="166" fontId="16" fillId="0" borderId="0" xfId="0" applyNumberFormat="1" applyFont="1" applyFill="1" applyBorder="1"/>
    <xf numFmtId="166" fontId="10" fillId="0" borderId="0" xfId="0" applyNumberFormat="1" applyFont="1" applyFill="1" applyBorder="1"/>
    <xf numFmtId="168" fontId="16" fillId="0" borderId="3" xfId="0" applyNumberFormat="1" applyFont="1" applyBorder="1"/>
    <xf numFmtId="168" fontId="10" fillId="0" borderId="3" xfId="0" applyNumberFormat="1" applyFont="1" applyBorder="1"/>
    <xf numFmtId="168" fontId="16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9"/>
  <sheetViews>
    <sheetView tabSelected="1" zoomScale="90" zoomScaleNormal="90" workbookViewId="0">
      <selection activeCell="E23" sqref="E23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1"/>
      <c r="E6" s="61"/>
      <c r="F6" s="24"/>
      <c r="G6" s="4"/>
      <c r="H6" s="2"/>
    </row>
    <row r="7" spans="1:10" ht="18" customHeight="1" x14ac:dyDescent="0.2">
      <c r="B7" s="62" t="s">
        <v>0</v>
      </c>
      <c r="C7" s="63"/>
      <c r="D7" s="63"/>
      <c r="E7" s="63"/>
    </row>
    <row r="8" spans="1:10" ht="18" customHeight="1" x14ac:dyDescent="0.2">
      <c r="B8" s="62" t="s">
        <v>1</v>
      </c>
      <c r="C8" s="63"/>
      <c r="D8" s="63"/>
      <c r="E8" s="63"/>
    </row>
    <row r="9" spans="1:10" ht="18" customHeight="1" x14ac:dyDescent="0.2">
      <c r="B9" s="62" t="s">
        <v>66</v>
      </c>
      <c r="C9" s="63"/>
      <c r="D9" s="63"/>
      <c r="E9" s="63"/>
      <c r="F9" s="63"/>
      <c r="G9" s="63"/>
      <c r="H9" s="63"/>
    </row>
    <row r="10" spans="1:10" s="5" customFormat="1" ht="18" customHeight="1" x14ac:dyDescent="0.2">
      <c r="B10" s="65" t="s">
        <v>2</v>
      </c>
      <c r="C10" s="65"/>
      <c r="D10" s="65"/>
      <c r="E10" s="65"/>
      <c r="F10" s="65"/>
      <c r="G10" s="65"/>
      <c r="H10" s="65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2021</v>
      </c>
      <c r="H12" s="18">
        <v>2020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259747.86913000001</v>
      </c>
      <c r="G14" s="33"/>
      <c r="H14" s="33">
        <v>339649.71925000002</v>
      </c>
    </row>
    <row r="15" spans="1:10" ht="18" customHeight="1" x14ac:dyDescent="0.2">
      <c r="A15" s="9"/>
      <c r="C15" s="3" t="s">
        <v>6</v>
      </c>
      <c r="F15" s="32">
        <v>0</v>
      </c>
      <c r="G15" s="33"/>
      <c r="H15" s="33">
        <v>766.57206000000008</v>
      </c>
    </row>
    <row r="16" spans="1:10" ht="18" customHeight="1" x14ac:dyDescent="0.2">
      <c r="A16" s="9"/>
      <c r="C16" s="3" t="s">
        <v>7</v>
      </c>
      <c r="F16" s="32">
        <v>374837.74943000003</v>
      </c>
      <c r="G16" s="33"/>
      <c r="H16" s="33">
        <v>174070.94733000002</v>
      </c>
    </row>
    <row r="17" spans="1:8" ht="18" customHeight="1" x14ac:dyDescent="0.2">
      <c r="A17" s="9"/>
      <c r="C17" s="3" t="s">
        <v>8</v>
      </c>
      <c r="F17" s="32">
        <v>983739.27569000004</v>
      </c>
      <c r="G17" s="33"/>
      <c r="H17" s="33">
        <v>849607.49855999998</v>
      </c>
    </row>
    <row r="18" spans="1:8" ht="18" customHeight="1" x14ac:dyDescent="0.2">
      <c r="A18" s="9"/>
      <c r="F18" s="34">
        <f>SUM(F14:F17)</f>
        <v>1618324.8942500001</v>
      </c>
      <c r="G18" s="10"/>
      <c r="H18" s="35">
        <f>SUM(H14:H17)</f>
        <v>1364094.7371999999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8411.1616599999998</v>
      </c>
      <c r="G20" s="33"/>
      <c r="H20" s="33">
        <v>7894.2201100000002</v>
      </c>
    </row>
    <row r="21" spans="1:8" ht="18" customHeight="1" x14ac:dyDescent="0.2">
      <c r="A21" s="9"/>
      <c r="C21" s="3" t="s">
        <v>11</v>
      </c>
      <c r="F21" s="32">
        <v>114.28</v>
      </c>
      <c r="G21" s="33"/>
      <c r="H21" s="33">
        <v>114.28</v>
      </c>
    </row>
    <row r="22" spans="1:8" ht="18" customHeight="1" x14ac:dyDescent="0.2">
      <c r="A22" s="9"/>
      <c r="C22" s="3" t="s">
        <v>12</v>
      </c>
      <c r="F22" s="32">
        <v>33006.578099999999</v>
      </c>
      <c r="G22" s="33"/>
      <c r="H22" s="33">
        <v>7500.9573399999999</v>
      </c>
    </row>
    <row r="23" spans="1:8" ht="18" customHeight="1" x14ac:dyDescent="0.2">
      <c r="A23" s="9"/>
      <c r="F23" s="34">
        <f>SUM(F20:F22)</f>
        <v>41532.019759999996</v>
      </c>
      <c r="G23" s="41"/>
      <c r="H23" s="35">
        <f>SUM(H20:H22)</f>
        <v>15509.45745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15786.285459999999</v>
      </c>
      <c r="G25" s="33"/>
      <c r="H25" s="33">
        <v>16777.94025</v>
      </c>
    </row>
    <row r="26" spans="1:8" ht="18" customHeight="1" thickBot="1" x14ac:dyDescent="0.25">
      <c r="A26" s="9"/>
      <c r="B26" s="67" t="s">
        <v>15</v>
      </c>
      <c r="C26" s="63"/>
      <c r="F26" s="38">
        <f>F18+F23+F25</f>
        <v>1675643.1994700001</v>
      </c>
      <c r="G26" s="39"/>
      <c r="H26" s="40">
        <f>H18+H23+H25</f>
        <v>1396382.1348999999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67" t="s">
        <v>16</v>
      </c>
      <c r="C28" s="67"/>
      <c r="D28" s="67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1376256.3940999999</v>
      </c>
      <c r="G30" s="37"/>
      <c r="H30" s="37">
        <v>1080578.5861099998</v>
      </c>
    </row>
    <row r="31" spans="1:8" ht="18" customHeight="1" x14ac:dyDescent="0.2">
      <c r="A31" s="9"/>
      <c r="C31" s="3" t="s">
        <v>19</v>
      </c>
      <c r="F31" s="36">
        <v>16720.978360000001</v>
      </c>
      <c r="G31" s="37"/>
      <c r="H31" s="37">
        <v>37763.224920000001</v>
      </c>
    </row>
    <row r="32" spans="1:8" ht="18" customHeight="1" x14ac:dyDescent="0.2">
      <c r="A32" s="9"/>
      <c r="C32" s="3" t="s">
        <v>20</v>
      </c>
      <c r="F32" s="36">
        <v>75772.179749999996</v>
      </c>
      <c r="G32" s="37"/>
      <c r="H32" s="37">
        <v>79847.509000000005</v>
      </c>
    </row>
    <row r="33" spans="1:11" ht="18" customHeight="1" x14ac:dyDescent="0.2">
      <c r="A33" s="9"/>
      <c r="C33" s="3" t="s">
        <v>61</v>
      </c>
      <c r="F33" s="36">
        <v>0</v>
      </c>
      <c r="G33" s="37"/>
      <c r="H33" s="37">
        <v>0</v>
      </c>
    </row>
    <row r="34" spans="1:11" ht="18" customHeight="1" x14ac:dyDescent="0.2">
      <c r="A34" s="9"/>
      <c r="C34" s="3" t="s">
        <v>21</v>
      </c>
      <c r="F34" s="32">
        <v>36149.840170000003</v>
      </c>
      <c r="G34" s="33"/>
      <c r="H34" s="33">
        <v>32636.913659999998</v>
      </c>
    </row>
    <row r="35" spans="1:11" ht="18" customHeight="1" x14ac:dyDescent="0.2">
      <c r="A35" s="9"/>
      <c r="E35" s="7"/>
      <c r="F35" s="34">
        <f>SUM(F30:F34)</f>
        <v>1504899.3923799999</v>
      </c>
      <c r="G35" s="41"/>
      <c r="H35" s="35">
        <f>SUM(H30:H34)</f>
        <v>1230826.2336899999</v>
      </c>
    </row>
    <row r="36" spans="1:11" ht="18" customHeight="1" x14ac:dyDescent="0.2">
      <c r="A36" s="9"/>
      <c r="B36" s="67" t="s">
        <v>22</v>
      </c>
      <c r="C36" s="63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8967.5200800000002</v>
      </c>
      <c r="G37" s="37"/>
      <c r="H37" s="37">
        <v>24892.583330000001</v>
      </c>
    </row>
    <row r="38" spans="1:11" ht="18" customHeight="1" thickBot="1" x14ac:dyDescent="0.25">
      <c r="A38" s="9"/>
      <c r="C38" s="3" t="s">
        <v>24</v>
      </c>
      <c r="F38" s="36">
        <v>5557.5787499999997</v>
      </c>
      <c r="G38" s="37"/>
      <c r="H38" s="37">
        <v>5019.27844</v>
      </c>
      <c r="J38" s="22"/>
    </row>
    <row r="39" spans="1:11" ht="18" customHeight="1" x14ac:dyDescent="0.2">
      <c r="A39" s="9"/>
      <c r="C39" s="3" t="s">
        <v>21</v>
      </c>
      <c r="F39" s="36">
        <v>7400.2681899999998</v>
      </c>
      <c r="G39" s="37"/>
      <c r="H39" s="37">
        <v>7099.7626099999998</v>
      </c>
    </row>
    <row r="40" spans="1:11" ht="18" customHeight="1" x14ac:dyDescent="0.2">
      <c r="A40" s="9"/>
      <c r="F40" s="34">
        <f>SUM(F37:F39)</f>
        <v>21925.367019999998</v>
      </c>
      <c r="G40" s="41"/>
      <c r="H40" s="35">
        <f>SUM(H37:H39)</f>
        <v>37011.624380000001</v>
      </c>
    </row>
    <row r="41" spans="1:11" ht="18" customHeight="1" x14ac:dyDescent="0.2">
      <c r="A41" s="9"/>
      <c r="B41" s="67" t="s">
        <v>25</v>
      </c>
      <c r="C41" s="63"/>
      <c r="F41" s="34">
        <f>F35+F40</f>
        <v>1526824.7593999999</v>
      </c>
      <c r="G41" s="41"/>
      <c r="H41" s="35">
        <f>H35+H40</f>
        <v>1267837.8580699998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67" t="s">
        <v>26</v>
      </c>
      <c r="C43" s="63"/>
      <c r="F43" s="27"/>
      <c r="G43" s="10"/>
      <c r="H43" s="10"/>
    </row>
    <row r="44" spans="1:11" ht="18" customHeight="1" x14ac:dyDescent="0.2">
      <c r="A44" s="9"/>
      <c r="B44" s="63" t="s">
        <v>27</v>
      </c>
      <c r="C44" s="63"/>
      <c r="D44" s="63"/>
      <c r="E44" s="63"/>
      <c r="F44" s="36">
        <v>73434.293999999994</v>
      </c>
      <c r="G44" s="37">
        <v>-45029454</v>
      </c>
      <c r="H44" s="37">
        <v>45029.453999999998</v>
      </c>
    </row>
    <row r="45" spans="1:11" ht="18" customHeight="1" x14ac:dyDescent="0.2">
      <c r="A45" s="9"/>
      <c r="B45" s="68" t="s">
        <v>28</v>
      </c>
      <c r="C45" s="68"/>
      <c r="D45" s="68"/>
      <c r="E45" s="68"/>
      <c r="F45" s="36">
        <v>75384.146069999988</v>
      </c>
      <c r="G45" s="37">
        <v>0</v>
      </c>
      <c r="H45" s="37">
        <v>83514.822830000005</v>
      </c>
    </row>
    <row r="46" spans="1:11" ht="18" customHeight="1" x14ac:dyDescent="0.2">
      <c r="A46" s="9"/>
      <c r="B46" s="67" t="s">
        <v>29</v>
      </c>
      <c r="C46" s="63"/>
      <c r="F46" s="34">
        <f>SUM(F44:F45)</f>
        <v>148818.44006999998</v>
      </c>
      <c r="G46" s="39"/>
      <c r="H46" s="35">
        <f>SUM(H44:H45)</f>
        <v>128544.27683</v>
      </c>
    </row>
    <row r="47" spans="1:11" ht="18" customHeight="1" thickBot="1" x14ac:dyDescent="0.25">
      <c r="A47" s="9"/>
      <c r="B47" s="67" t="s">
        <v>30</v>
      </c>
      <c r="C47" s="63"/>
      <c r="D47" s="63"/>
      <c r="E47" s="3" t="s">
        <v>30</v>
      </c>
      <c r="F47" s="38">
        <f>F41+F46</f>
        <v>1675643.1994699999</v>
      </c>
      <c r="G47" s="39"/>
      <c r="H47" s="40">
        <f>H41+H46</f>
        <v>1396382.1348999999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69"/>
      <c r="B54" s="64"/>
      <c r="C54" s="64"/>
      <c r="D54" s="64"/>
      <c r="E54" s="64"/>
      <c r="F54" s="64"/>
      <c r="G54" s="64"/>
      <c r="H54" s="64"/>
    </row>
    <row r="55" spans="1:8" ht="18" customHeight="1" x14ac:dyDescent="0.2">
      <c r="A55" s="64" t="s">
        <v>62</v>
      </c>
      <c r="B55" s="64"/>
      <c r="C55" s="64"/>
      <c r="D55" s="64" t="s">
        <v>59</v>
      </c>
      <c r="E55" s="64"/>
      <c r="F55" s="64" t="s">
        <v>31</v>
      </c>
      <c r="G55" s="64"/>
      <c r="H55" s="64"/>
    </row>
    <row r="56" spans="1:8" ht="18" customHeight="1" x14ac:dyDescent="0.2">
      <c r="A56" s="64" t="s">
        <v>63</v>
      </c>
      <c r="B56" s="64"/>
      <c r="C56" s="64"/>
      <c r="D56" s="66" t="s">
        <v>60</v>
      </c>
      <c r="E56" s="66"/>
      <c r="F56" s="66" t="s">
        <v>32</v>
      </c>
      <c r="G56" s="66"/>
      <c r="H56" s="66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1"/>
      <c r="E62" s="61"/>
      <c r="F62" s="24"/>
      <c r="G62" s="4"/>
      <c r="H62" s="2"/>
    </row>
    <row r="63" spans="1:8" ht="18" customHeight="1" x14ac:dyDescent="0.2">
      <c r="A63" s="2"/>
      <c r="B63" s="2"/>
      <c r="C63" s="2"/>
      <c r="D63" s="61"/>
      <c r="E63" s="61"/>
      <c r="F63" s="24"/>
      <c r="G63" s="4"/>
      <c r="H63" s="2"/>
    </row>
    <row r="64" spans="1:8" ht="18" customHeight="1" x14ac:dyDescent="0.2">
      <c r="B64" s="62" t="s">
        <v>0</v>
      </c>
      <c r="C64" s="63"/>
      <c r="D64" s="63"/>
      <c r="E64" s="63"/>
    </row>
    <row r="65" spans="2:10" ht="18" customHeight="1" x14ac:dyDescent="0.2">
      <c r="B65" s="62" t="s">
        <v>33</v>
      </c>
      <c r="C65" s="63"/>
      <c r="D65" s="63"/>
      <c r="E65" s="63"/>
    </row>
    <row r="66" spans="2:10" ht="18" customHeight="1" x14ac:dyDescent="0.2">
      <c r="B66" s="62" t="s">
        <v>67</v>
      </c>
      <c r="C66" s="63"/>
      <c r="D66" s="63"/>
      <c r="E66" s="63"/>
      <c r="F66" s="63"/>
      <c r="G66" s="63"/>
      <c r="H66" s="63"/>
    </row>
    <row r="67" spans="2:10" s="5" customFormat="1" ht="18" customHeight="1" x14ac:dyDescent="0.2">
      <c r="B67" s="70" t="s">
        <v>2</v>
      </c>
      <c r="C67" s="71"/>
      <c r="D67" s="71"/>
      <c r="E67" s="71"/>
      <c r="F67" s="71"/>
      <c r="G67" s="71"/>
      <c r="H67" s="71"/>
      <c r="J67" s="21"/>
    </row>
    <row r="69" spans="2:10" ht="18" customHeight="1" x14ac:dyDescent="0.2">
      <c r="C69" s="5" t="s">
        <v>34</v>
      </c>
      <c r="F69" s="18">
        <v>2021</v>
      </c>
      <c r="G69" s="5"/>
      <c r="H69" s="18">
        <v>2020</v>
      </c>
    </row>
    <row r="70" spans="2:10" ht="18" customHeight="1" x14ac:dyDescent="0.2">
      <c r="C70" s="3" t="s">
        <v>35</v>
      </c>
      <c r="F70" s="31">
        <v>67352.443310000002</v>
      </c>
      <c r="G70" s="17"/>
      <c r="H70" s="17">
        <v>61313.270509999995</v>
      </c>
    </row>
    <row r="71" spans="2:10" ht="18" customHeight="1" x14ac:dyDescent="0.2">
      <c r="C71" s="3" t="s">
        <v>36</v>
      </c>
      <c r="F71" s="31">
        <v>5573.0592400000005</v>
      </c>
      <c r="G71" s="17"/>
      <c r="H71" s="17">
        <v>3879.6330800000005</v>
      </c>
    </row>
    <row r="72" spans="2:10" ht="18" customHeight="1" x14ac:dyDescent="0.2">
      <c r="C72" s="3" t="s">
        <v>37</v>
      </c>
      <c r="F72" s="31">
        <v>14611.83561</v>
      </c>
      <c r="G72" s="17"/>
      <c r="H72" s="17">
        <v>4756.6952300000003</v>
      </c>
    </row>
    <row r="73" spans="2:10" ht="18" customHeight="1" x14ac:dyDescent="0.2">
      <c r="C73" s="3" t="s">
        <v>38</v>
      </c>
      <c r="F73" s="31">
        <v>332.28339</v>
      </c>
      <c r="G73" s="17"/>
      <c r="H73" s="17">
        <v>1.65852</v>
      </c>
    </row>
    <row r="74" spans="2:10" ht="18" customHeight="1" x14ac:dyDescent="0.2">
      <c r="C74" s="3" t="s">
        <v>39</v>
      </c>
      <c r="F74" s="31">
        <v>152.56234000000001</v>
      </c>
      <c r="G74" s="17"/>
      <c r="H74" s="17">
        <v>112.37038000000001</v>
      </c>
    </row>
    <row r="75" spans="2:10" ht="18" customHeight="1" x14ac:dyDescent="0.2">
      <c r="C75" s="3" t="s">
        <v>40</v>
      </c>
      <c r="F75" s="31">
        <v>188.62557999999999</v>
      </c>
      <c r="G75" s="17"/>
      <c r="H75" s="17">
        <v>1272.2333700000001</v>
      </c>
    </row>
    <row r="76" spans="2:10" ht="18" customHeight="1" x14ac:dyDescent="0.2">
      <c r="C76" s="3" t="s">
        <v>41</v>
      </c>
      <c r="F76" s="31">
        <v>338.94234</v>
      </c>
      <c r="G76" s="17"/>
      <c r="H76" s="17">
        <v>616.85415</v>
      </c>
    </row>
    <row r="77" spans="2:10" ht="18" customHeight="1" x14ac:dyDescent="0.2">
      <c r="C77" s="3" t="s">
        <v>42</v>
      </c>
      <c r="F77" s="31">
        <v>5803.9131299999999</v>
      </c>
      <c r="G77" s="17"/>
      <c r="H77" s="17">
        <v>2002.7408800000001</v>
      </c>
    </row>
    <row r="78" spans="2:10" ht="18" customHeight="1" x14ac:dyDescent="0.2">
      <c r="F78" s="34">
        <f>SUM(F70:F77)</f>
        <v>94353.664940000002</v>
      </c>
      <c r="G78" s="39"/>
      <c r="H78" s="35">
        <f>SUM(H70:H77)</f>
        <v>73955.456119999988</v>
      </c>
    </row>
    <row r="79" spans="2:10" ht="18" customHeight="1" x14ac:dyDescent="0.2">
      <c r="B79" s="67"/>
      <c r="C79" s="63"/>
      <c r="D79" s="63"/>
      <c r="F79" s="27"/>
      <c r="G79" s="10"/>
      <c r="H79" s="10"/>
    </row>
    <row r="80" spans="2:10" ht="18" customHeight="1" x14ac:dyDescent="0.2">
      <c r="C80" s="5"/>
      <c r="F80" s="27"/>
      <c r="G80" s="10"/>
      <c r="H80" s="10"/>
    </row>
    <row r="81" spans="2:8" ht="18" customHeight="1" x14ac:dyDescent="0.2">
      <c r="C81" s="5" t="s">
        <v>43</v>
      </c>
      <c r="F81" s="27"/>
      <c r="G81" s="10"/>
      <c r="H81" s="10"/>
    </row>
    <row r="82" spans="2:8" ht="18" customHeight="1" x14ac:dyDescent="0.2">
      <c r="C82" s="3" t="s">
        <v>44</v>
      </c>
      <c r="F82" s="31">
        <v>28216.611809999999</v>
      </c>
      <c r="G82" s="17"/>
      <c r="H82" s="17">
        <v>22907.995340000001</v>
      </c>
    </row>
    <row r="83" spans="2:8" ht="18" customHeight="1" x14ac:dyDescent="0.2">
      <c r="C83" s="3" t="s">
        <v>45</v>
      </c>
      <c r="F83" s="31">
        <v>4148.2763100000002</v>
      </c>
      <c r="G83" s="17"/>
      <c r="H83" s="17">
        <v>5312.7965700000004</v>
      </c>
    </row>
    <row r="84" spans="2:8" ht="18" customHeight="1" x14ac:dyDescent="0.2">
      <c r="B84" s="5"/>
      <c r="C84" s="3" t="s">
        <v>46</v>
      </c>
      <c r="D84" s="5"/>
      <c r="F84" s="31">
        <v>37.505519999999997</v>
      </c>
      <c r="G84" s="17"/>
      <c r="H84" s="17">
        <v>26.27252</v>
      </c>
    </row>
    <row r="85" spans="2:8" ht="18" customHeight="1" x14ac:dyDescent="0.2">
      <c r="B85" s="5"/>
      <c r="C85" s="3" t="s">
        <v>64</v>
      </c>
      <c r="D85" s="5"/>
      <c r="F85" s="31">
        <v>51.20955</v>
      </c>
      <c r="G85" s="17"/>
      <c r="H85" s="17">
        <v>6.2352499999999997</v>
      </c>
    </row>
    <row r="86" spans="2:8" ht="18" customHeight="1" x14ac:dyDescent="0.2">
      <c r="C86" s="3" t="s">
        <v>47</v>
      </c>
      <c r="F86" s="42">
        <v>3819.9049</v>
      </c>
      <c r="G86" s="43"/>
      <c r="H86" s="43">
        <v>2670.0826200000001</v>
      </c>
    </row>
    <row r="87" spans="2:8" ht="18" customHeight="1" x14ac:dyDescent="0.2">
      <c r="F87" s="60">
        <f>SUM(F82:F86)</f>
        <v>36273.508089999996</v>
      </c>
      <c r="G87" s="39"/>
      <c r="H87" s="41">
        <f>SUM(H82:H86)</f>
        <v>30923.382300000001</v>
      </c>
    </row>
    <row r="88" spans="2:8" ht="18" customHeight="1" x14ac:dyDescent="0.2">
      <c r="C88" s="5" t="s">
        <v>48</v>
      </c>
      <c r="F88" s="46">
        <v>9535.4610300000004</v>
      </c>
      <c r="G88" s="47"/>
      <c r="H88" s="47">
        <v>9575.1599500000011</v>
      </c>
    </row>
    <row r="89" spans="2:8" ht="18" customHeight="1" x14ac:dyDescent="0.2">
      <c r="C89" s="3" t="s">
        <v>49</v>
      </c>
      <c r="F89" s="44">
        <f>F78-F87-F88</f>
        <v>48544.695820000008</v>
      </c>
      <c r="G89" s="39"/>
      <c r="H89" s="45">
        <f>H78-H87-H88</f>
        <v>33456.913869999989</v>
      </c>
    </row>
    <row r="90" spans="2:8" ht="18" customHeight="1" x14ac:dyDescent="0.2">
      <c r="F90" s="29"/>
      <c r="G90" s="10"/>
      <c r="H90" s="13"/>
    </row>
    <row r="91" spans="2:8" ht="18" customHeight="1" x14ac:dyDescent="0.2">
      <c r="C91" s="5" t="s">
        <v>50</v>
      </c>
      <c r="F91" s="30"/>
      <c r="G91" s="14"/>
      <c r="H91" s="14"/>
    </row>
    <row r="92" spans="2:8" ht="18" customHeight="1" x14ac:dyDescent="0.2">
      <c r="C92" s="3" t="s">
        <v>51</v>
      </c>
      <c r="F92" s="48">
        <v>14938.749230000001</v>
      </c>
      <c r="G92" s="47"/>
      <c r="H92" s="49">
        <v>14413.407200000001</v>
      </c>
    </row>
    <row r="93" spans="2:8" ht="18" customHeight="1" x14ac:dyDescent="0.2">
      <c r="C93" s="3" t="s">
        <v>52</v>
      </c>
      <c r="F93" s="48">
        <v>12463.55882</v>
      </c>
      <c r="G93" s="47"/>
      <c r="H93" s="49">
        <v>8449.624960000001</v>
      </c>
    </row>
    <row r="94" spans="2:8" ht="18" customHeight="1" x14ac:dyDescent="0.2">
      <c r="C94" s="3" t="s">
        <v>53</v>
      </c>
      <c r="F94" s="50">
        <v>1675.90066</v>
      </c>
      <c r="G94" s="47"/>
      <c r="H94" s="51">
        <v>1454.6894399999999</v>
      </c>
    </row>
    <row r="95" spans="2:8" ht="18" customHeight="1" x14ac:dyDescent="0.2">
      <c r="F95" s="58">
        <f>SUM(F92:F94)</f>
        <v>29078.208709999999</v>
      </c>
      <c r="G95" s="39"/>
      <c r="H95" s="59">
        <f>SUM(H92:H94)</f>
        <v>24317.721600000001</v>
      </c>
    </row>
    <row r="96" spans="2:8" ht="18" customHeight="1" x14ac:dyDescent="0.2">
      <c r="C96" s="5" t="s">
        <v>58</v>
      </c>
      <c r="D96" s="5"/>
      <c r="F96" s="44">
        <f>F89-F95</f>
        <v>19466.487110000009</v>
      </c>
      <c r="G96" s="41"/>
      <c r="H96" s="45">
        <f>H89-H95</f>
        <v>9139.1922699999886</v>
      </c>
    </row>
    <row r="97" spans="1:8" ht="18" customHeight="1" x14ac:dyDescent="0.2">
      <c r="C97" s="3" t="s">
        <v>65</v>
      </c>
      <c r="F97" s="48">
        <v>1576.8487599999999</v>
      </c>
      <c r="G97" s="17"/>
      <c r="H97" s="49">
        <v>-909.3771099999999</v>
      </c>
    </row>
    <row r="98" spans="1:8" ht="18" customHeight="1" x14ac:dyDescent="0.2">
      <c r="C98" s="67" t="s">
        <v>54</v>
      </c>
      <c r="D98" s="63"/>
      <c r="E98" s="63"/>
      <c r="F98" s="44">
        <f>F96+F97</f>
        <v>21043.33587000001</v>
      </c>
      <c r="G98" s="41"/>
      <c r="H98" s="45">
        <f>H96+H97</f>
        <v>8229.8151599999892</v>
      </c>
    </row>
    <row r="99" spans="1:8" ht="18" customHeight="1" x14ac:dyDescent="0.2">
      <c r="C99" s="67" t="s">
        <v>55</v>
      </c>
      <c r="D99" s="63"/>
      <c r="E99" s="63"/>
      <c r="F99" s="52">
        <v>4814.3363399999998</v>
      </c>
      <c r="G99" s="47"/>
      <c r="H99" s="53">
        <v>3144.8640099999998</v>
      </c>
    </row>
    <row r="100" spans="1:8" ht="18" customHeight="1" x14ac:dyDescent="0.2">
      <c r="C100" s="3" t="s">
        <v>56</v>
      </c>
      <c r="F100" s="54">
        <v>0</v>
      </c>
      <c r="G100" s="17"/>
      <c r="H100" s="55">
        <v>427.46496000000002</v>
      </c>
    </row>
    <row r="101" spans="1:8" ht="18" customHeight="1" thickBot="1" x14ac:dyDescent="0.25">
      <c r="C101" s="67" t="s">
        <v>57</v>
      </c>
      <c r="D101" s="63"/>
      <c r="E101" s="63"/>
      <c r="F101" s="56">
        <f>F98-F99-F100</f>
        <v>16228.99953000001</v>
      </c>
      <c r="G101" s="39"/>
      <c r="H101" s="57">
        <f>H98-H99-H100</f>
        <v>4657.4861899999896</v>
      </c>
    </row>
    <row r="102" spans="1:8" ht="18" customHeight="1" thickTop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C106" s="15"/>
      <c r="D106" s="16"/>
      <c r="E106" s="16"/>
      <c r="F106" s="31"/>
      <c r="H106" s="17"/>
    </row>
    <row r="107" spans="1:8" ht="18" customHeight="1" x14ac:dyDescent="0.2">
      <c r="C107" s="15"/>
      <c r="D107" s="16"/>
      <c r="E107" s="16"/>
      <c r="F107" s="31"/>
      <c r="H107" s="17"/>
    </row>
    <row r="108" spans="1:8" ht="18" customHeight="1" x14ac:dyDescent="0.2">
      <c r="A108" s="64" t="s">
        <v>62</v>
      </c>
      <c r="B108" s="64"/>
      <c r="C108" s="64"/>
      <c r="D108" s="64" t="s">
        <v>59</v>
      </c>
      <c r="E108" s="64"/>
      <c r="F108" s="64" t="s">
        <v>31</v>
      </c>
      <c r="G108" s="64"/>
      <c r="H108" s="64"/>
    </row>
    <row r="109" spans="1:8" ht="18" customHeight="1" x14ac:dyDescent="0.2">
      <c r="A109" s="64" t="s">
        <v>63</v>
      </c>
      <c r="B109" s="64"/>
      <c r="C109" s="64"/>
      <c r="D109" s="66" t="s">
        <v>60</v>
      </c>
      <c r="E109" s="66"/>
      <c r="F109" s="64" t="s">
        <v>32</v>
      </c>
      <c r="G109" s="64"/>
      <c r="H109" s="64"/>
    </row>
  </sheetData>
  <mergeCells count="39">
    <mergeCell ref="D63:E63"/>
    <mergeCell ref="A55:C55"/>
    <mergeCell ref="D55:E55"/>
    <mergeCell ref="D62:E62"/>
    <mergeCell ref="C101:E101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D6:E6"/>
    <mergeCell ref="B7:E7"/>
    <mergeCell ref="B8:E8"/>
    <mergeCell ref="B9:H9"/>
    <mergeCell ref="F55:H55"/>
    <mergeCell ref="D54:E54"/>
    <mergeCell ref="B10:H10"/>
  </mergeCells>
  <printOptions horizontalCentered="1"/>
  <pageMargins left="0.51181102362204722" right="0.51181102362204722" top="0.94488188976377963" bottom="0.55118110236220474" header="0.31496062992125984" footer="0.31496062992125984"/>
  <pageSetup scale="68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2021-12-07T16:45:22Z</cp:lastPrinted>
  <dcterms:created xsi:type="dcterms:W3CDTF">2017-12-22T17:36:01Z</dcterms:created>
  <dcterms:modified xsi:type="dcterms:W3CDTF">2021-12-07T16:46:25Z</dcterms:modified>
</cp:coreProperties>
</file>