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21\"/>
    </mc:Choice>
  </mc:AlternateContent>
  <xr:revisionPtr revIDLastSave="0" documentId="8_{0677ACF5-F4E4-4E54-BC15-9DD3F81CDB1F}" xr6:coauthVersionLast="47" xr6:coauthVersionMax="47" xr10:uidLastSave="{00000000-0000-0000-0000-000000000000}"/>
  <bookViews>
    <workbookView xWindow="-110" yWindow="-110" windowWidth="19420" windowHeight="10420" xr2:uid="{8382EAFC-2DF7-4B93-B962-495546D100E7}"/>
  </bookViews>
  <sheets>
    <sheet name="Sheet1" sheetId="1" r:id="rId1"/>
  </sheets>
  <definedNames>
    <definedName name="_xlnm.Print_Area" localSheetId="0">Sheet1!$A$2:$E$56,Sheet1!$A$60:$E$113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4" i="1" l="1"/>
  <c r="C72" i="1" l="1"/>
  <c r="E104" i="1"/>
  <c r="E72" i="1"/>
  <c r="E97" i="1"/>
  <c r="C97" i="1"/>
  <c r="E90" i="1"/>
  <c r="C90" i="1"/>
  <c r="E84" i="1"/>
  <c r="C84" i="1"/>
  <c r="E80" i="1"/>
  <c r="C80" i="1"/>
  <c r="E63" i="1"/>
  <c r="C63" i="1"/>
  <c r="E43" i="1"/>
  <c r="C43" i="1"/>
  <c r="E33" i="1"/>
  <c r="C33" i="1"/>
  <c r="E29" i="1"/>
  <c r="C29" i="1"/>
  <c r="E19" i="1"/>
  <c r="C19" i="1"/>
  <c r="E12" i="1"/>
  <c r="C12" i="1"/>
  <c r="E74" i="1" l="1"/>
  <c r="E92" i="1" s="1"/>
  <c r="E99" i="1" s="1"/>
  <c r="C74" i="1"/>
  <c r="C92" i="1" s="1"/>
  <c r="C99" i="1" s="1"/>
  <c r="C35" i="1"/>
  <c r="C45" i="1"/>
  <c r="C21" i="1"/>
  <c r="E35" i="1"/>
  <c r="E45" i="1"/>
  <c r="E21" i="1"/>
  <c r="E57" i="1" l="1"/>
  <c r="E106" i="1"/>
  <c r="E114" i="1" s="1"/>
  <c r="C106" i="1"/>
  <c r="C57" i="1"/>
  <c r="C114" i="1" l="1"/>
</calcChain>
</file>

<file path=xl/sharedStrings.xml><?xml version="1.0" encoding="utf-8"?>
<sst xmlns="http://schemas.openxmlformats.org/spreadsheetml/2006/main" count="125" uniqueCount="76">
  <si>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</si>
  <si>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</si>
  <si>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</si>
  <si>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</si>
  <si>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</si>
  <si>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</si>
  <si>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</si>
  <si>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</si>
  <si>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</si>
  <si>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</si>
  <si>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</si>
  <si>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</si>
  <si>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</si>
  <si>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</si>
  <si>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</si>
  <si>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</si>
  <si>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</si>
  <si>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</si>
  <si>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</si>
  <si>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</si>
  <si>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</si>
  <si>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</si>
  <si>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</si>
  <si>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</si>
  <si>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</si>
  <si>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</si>
  <si>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</si>
  <si>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</si>
  <si>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</si>
  <si>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>RICARDO HUMBERTO PINEDA SARMIENTO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</si>
  <si>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</si>
  <si>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</si>
  <si>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</si>
  <si>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</si>
  <si>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</si>
  <si>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</si>
  <si>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</si>
  <si>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</si>
  <si>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</si>
  <si>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</si>
  <si>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</si>
  <si>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</si>
  <si>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</si>
  <si>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</si>
  <si>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</si>
  <si>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</si>
  <si>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</si>
  <si>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</si>
  <si>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</si>
  <si>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</si>
  <si>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</si>
  <si>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</si>
  <si>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</si>
  <si>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</si>
  <si>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</si>
  <si>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</si>
  <si>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</si>
  <si>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</si>
  <si>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</si>
  <si>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</si>
  <si>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>SHEARLENE VERONICA MARQUEZ LAÍNEZ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</si>
  <si>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</si>
  <si>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</si>
  <si>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</si>
  <si>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</si>
  <si>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</si>
  <si>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</si>
  <si>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</si>
  <si>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</si>
  <si>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</si>
  <si>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</si>
  <si>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</si>
  <si>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>BALANCE GENERAL AL 30 DE NOVIEMBRE DE 2021 Y 2020</t>
  </si>
  <si>
    <t>ESTADO DE RESULTADOS  DEL 1 DE ENERO AL 30 DE NOVIEMBRE DE 2021 Y 2020</t>
  </si>
  <si>
    <t xml:space="preserve">                             LUIS DIEGO VARAONA MAGAÑA</t>
  </si>
  <si>
    <t xml:space="preserve">                       APODERADO GENERAL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</si>
</sst>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165" fontId="4" fillId="0" borderId="0" xfId="0" applyNumberFormat="1" applyFont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43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43" fontId="2" fillId="0" borderId="0" xfId="1" applyFont="1" applyAlignment="1">
      <alignment horizontal="center"/>
    </xf>
    <xf numFmtId="164" fontId="2" fillId="0" borderId="0" xfId="1" applyNumberFormat="1" applyFont="1" applyFill="1" applyBorder="1"/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F114"/>
  <sheetViews>
    <sheetView tabSelected="1" zoomScale="115" zoomScaleNormal="115" workbookViewId="0">
      <selection activeCell="A3" sqref="A3:E3"/>
    </sheetView>
  </sheetViews>
  <sheetFormatPr defaultRowHeight="14.5" x14ac:dyDescent="0.35"/>
  <cols>
    <col min="1" max="1" width="81.1796875" customWidth="1"/>
    <col min="2" max="2" width="4.90625" customWidth="1"/>
    <col min="3" max="3" width="12.7265625" bestFit="1" customWidth="1"/>
    <col min="4" max="4" width="4.08984375" customWidth="1"/>
    <col min="5" max="5" width="12.81640625" customWidth="1"/>
    <col min="6" max="6" width="11" bestFit="1" customWidth="1"/>
  </cols>
  <sheetData>
    <row r="2" spans="1:5" ht="15" x14ac:dyDescent="0.4">
      <c r="A2" s="23" t="s">
        <v>0</v>
      </c>
      <c r="B2" s="23"/>
      <c r="C2" s="23"/>
      <c r="D2" s="23"/>
      <c r="E2" s="23"/>
    </row>
    <row r="3" spans="1:5" ht="15" x14ac:dyDescent="0.4">
      <c r="A3" s="23" t="s">
        <v>72</v>
      </c>
      <c r="B3" s="23"/>
      <c r="C3" s="23"/>
      <c r="D3" s="23"/>
      <c r="E3" s="23"/>
    </row>
    <row r="4" spans="1:5" x14ac:dyDescent="0.35">
      <c r="A4" s="24" t="s">
        <v>1</v>
      </c>
      <c r="B4" s="24"/>
      <c r="C4" s="24"/>
      <c r="D4" s="24"/>
      <c r="E4" s="24"/>
    </row>
    <row r="5" spans="1:5" ht="15" x14ac:dyDescent="0.4">
      <c r="A5" s="2"/>
      <c r="B5" s="2"/>
      <c r="C5" s="3">
        <v>2021</v>
      </c>
      <c r="D5" s="2"/>
      <c r="E5" s="3">
        <v>2020</v>
      </c>
    </row>
    <row r="6" spans="1:5" ht="15" x14ac:dyDescent="0.4">
      <c r="A6" s="2" t="s">
        <v>2</v>
      </c>
      <c r="B6" s="2"/>
      <c r="C6" s="2" t="s">
        <v>3</v>
      </c>
      <c r="D6" s="2"/>
      <c r="E6" s="2" t="s">
        <v>3</v>
      </c>
    </row>
    <row r="7" spans="1:5" ht="15" x14ac:dyDescent="0.4">
      <c r="A7" s="2" t="s">
        <v>4</v>
      </c>
      <c r="B7" s="2"/>
      <c r="C7" s="2" t="s">
        <v>3</v>
      </c>
      <c r="D7" s="2"/>
      <c r="E7" s="2" t="s">
        <v>3</v>
      </c>
    </row>
    <row r="8" spans="1:5" ht="15" x14ac:dyDescent="0.4">
      <c r="A8" s="2" t="s">
        <v>5</v>
      </c>
      <c r="B8" s="1" t="s">
        <v>6</v>
      </c>
      <c r="C8" s="4">
        <v>6093982</v>
      </c>
      <c r="D8" s="1" t="s">
        <v>6</v>
      </c>
      <c r="E8" s="4">
        <v>10100653</v>
      </c>
    </row>
    <row r="9" spans="1:5" ht="16.5" x14ac:dyDescent="0.5">
      <c r="A9" s="2" t="s">
        <v>64</v>
      </c>
      <c r="B9" s="5"/>
      <c r="C9" s="4">
        <v>4915841</v>
      </c>
      <c r="D9" s="5"/>
      <c r="E9" s="4">
        <v>5489821</v>
      </c>
    </row>
    <row r="10" spans="1:5" ht="15" x14ac:dyDescent="0.4">
      <c r="A10" s="2" t="s">
        <v>7</v>
      </c>
      <c r="B10" s="2"/>
      <c r="C10" s="4">
        <v>4575461</v>
      </c>
      <c r="D10" s="4"/>
      <c r="E10" s="4">
        <v>844774</v>
      </c>
    </row>
    <row r="11" spans="1:5" ht="15" x14ac:dyDescent="0.4">
      <c r="A11" s="2" t="s">
        <v>65</v>
      </c>
      <c r="B11" s="2"/>
      <c r="C11" s="4">
        <v>576971</v>
      </c>
      <c r="D11" s="6"/>
      <c r="E11" s="6">
        <v>432343</v>
      </c>
    </row>
    <row r="12" spans="1:5" ht="15" x14ac:dyDescent="0.4">
      <c r="A12" s="2" t="s">
        <v>8</v>
      </c>
      <c r="B12" s="2"/>
      <c r="C12" s="7">
        <f>SUM(C8:C11)</f>
        <v>16162255</v>
      </c>
      <c r="D12" s="4"/>
      <c r="E12" s="7">
        <f>SUM(E8:E11)</f>
        <v>16867591</v>
      </c>
    </row>
    <row r="13" spans="1:5" ht="15" x14ac:dyDescent="0.4">
      <c r="A13" s="2"/>
      <c r="B13" s="2"/>
      <c r="C13" s="4"/>
      <c r="D13" s="4"/>
      <c r="E13" s="4"/>
    </row>
    <row r="14" spans="1:5" ht="15" x14ac:dyDescent="0.4">
      <c r="A14" s="2" t="s">
        <v>9</v>
      </c>
      <c r="B14" s="2"/>
      <c r="C14" s="4"/>
      <c r="D14" s="4"/>
      <c r="E14" s="4"/>
    </row>
    <row r="15" spans="1:5" ht="15" x14ac:dyDescent="0.4">
      <c r="A15" s="2" t="s">
        <v>63</v>
      </c>
      <c r="B15" s="2"/>
      <c r="C15" s="4">
        <v>43456</v>
      </c>
      <c r="D15" s="4"/>
      <c r="E15" s="4">
        <v>59717</v>
      </c>
    </row>
    <row r="16" spans="1:5" ht="15" x14ac:dyDescent="0.4">
      <c r="A16" s="2" t="s">
        <v>10</v>
      </c>
      <c r="B16" s="2"/>
      <c r="C16" s="4">
        <v>8686938</v>
      </c>
      <c r="D16" s="4"/>
      <c r="E16" s="4">
        <v>13984715</v>
      </c>
    </row>
    <row r="17" spans="1:5" ht="15" x14ac:dyDescent="0.4">
      <c r="A17" s="2" t="s">
        <v>11</v>
      </c>
      <c r="B17" s="2"/>
      <c r="C17" s="6">
        <v>883178</v>
      </c>
      <c r="D17" s="6"/>
      <c r="E17" s="6">
        <v>362451</v>
      </c>
    </row>
    <row r="18" spans="1:5" ht="15" x14ac:dyDescent="0.4">
      <c r="A18" s="2" t="s">
        <v>12</v>
      </c>
      <c r="B18" s="2"/>
      <c r="C18" s="8">
        <v>176662</v>
      </c>
      <c r="D18" s="4"/>
      <c r="E18" s="8">
        <v>1624455</v>
      </c>
    </row>
    <row r="19" spans="1:5" ht="15" x14ac:dyDescent="0.4">
      <c r="A19" s="2" t="s">
        <v>13</v>
      </c>
      <c r="B19" s="2"/>
      <c r="C19" s="7">
        <f>SUM(C15:C18)</f>
        <v>9790234</v>
      </c>
      <c r="D19" s="4"/>
      <c r="E19" s="7">
        <f>SUM(E15:E18)</f>
        <v>16031338</v>
      </c>
    </row>
    <row r="20" spans="1:5" ht="15" x14ac:dyDescent="0.4">
      <c r="A20" s="2"/>
      <c r="B20" s="2"/>
      <c r="C20" s="6"/>
      <c r="D20" s="6"/>
      <c r="E20" s="6"/>
    </row>
    <row r="21" spans="1:5" ht="15.5" thickBot="1" x14ac:dyDescent="0.45">
      <c r="A21" s="2" t="s">
        <v>14</v>
      </c>
      <c r="B21" s="1" t="s">
        <v>6</v>
      </c>
      <c r="C21" s="9">
        <f>+C12+C19</f>
        <v>25952489</v>
      </c>
      <c r="D21" s="1" t="s">
        <v>6</v>
      </c>
      <c r="E21" s="9">
        <f>+E12+E19</f>
        <v>32898929</v>
      </c>
    </row>
    <row r="22" spans="1:5" ht="15.5" thickTop="1" x14ac:dyDescent="0.4">
      <c r="A22" s="2"/>
      <c r="B22" s="2"/>
      <c r="C22" s="4" t="s">
        <v>3</v>
      </c>
      <c r="D22" s="4"/>
      <c r="E22" s="4" t="s">
        <v>3</v>
      </c>
    </row>
    <row r="23" spans="1:5" ht="15" x14ac:dyDescent="0.4">
      <c r="A23" s="2" t="s">
        <v>15</v>
      </c>
      <c r="B23" s="2"/>
      <c r="C23" s="4" t="s">
        <v>3</v>
      </c>
      <c r="D23" s="4"/>
      <c r="E23" s="4" t="s">
        <v>3</v>
      </c>
    </row>
    <row r="24" spans="1:5" ht="15" x14ac:dyDescent="0.4">
      <c r="A24" s="2" t="s">
        <v>16</v>
      </c>
      <c r="B24" s="2"/>
      <c r="C24" s="4"/>
      <c r="D24" s="4"/>
      <c r="E24" s="4"/>
    </row>
    <row r="25" spans="1:5" ht="15" x14ac:dyDescent="0.4">
      <c r="A25" s="2" t="s">
        <v>17</v>
      </c>
      <c r="B25" s="2"/>
      <c r="C25" s="4">
        <v>3696960</v>
      </c>
      <c r="D25" s="4"/>
      <c r="E25" s="4">
        <v>3331378</v>
      </c>
    </row>
    <row r="26" spans="1:5" ht="15" x14ac:dyDescent="0.4">
      <c r="A26" s="2" t="s">
        <v>18</v>
      </c>
      <c r="B26" s="2"/>
      <c r="C26" s="4">
        <v>1410330</v>
      </c>
      <c r="D26" s="4"/>
      <c r="E26" s="4">
        <v>4045967</v>
      </c>
    </row>
    <row r="27" spans="1:5" ht="15" x14ac:dyDescent="0.4">
      <c r="A27" s="2" t="s">
        <v>66</v>
      </c>
      <c r="B27" s="2"/>
      <c r="C27" s="4">
        <v>1172424</v>
      </c>
      <c r="D27" s="4"/>
      <c r="E27" s="4">
        <v>1143393</v>
      </c>
    </row>
    <row r="28" spans="1:5" ht="15" x14ac:dyDescent="0.4">
      <c r="A28" s="2" t="s">
        <v>67</v>
      </c>
      <c r="B28" s="2"/>
      <c r="C28" s="4">
        <v>0</v>
      </c>
      <c r="D28" s="4"/>
      <c r="E28" s="4">
        <v>0</v>
      </c>
    </row>
    <row r="29" spans="1:5" ht="15" x14ac:dyDescent="0.4">
      <c r="A29" s="2" t="s">
        <v>19</v>
      </c>
      <c r="B29" s="2"/>
      <c r="C29" s="7">
        <f>SUM(C25:C28)</f>
        <v>6279714</v>
      </c>
      <c r="D29" s="4"/>
      <c r="E29" s="7">
        <f>SUM(E25:E28)</f>
        <v>8520738</v>
      </c>
    </row>
    <row r="30" spans="1:5" ht="15" x14ac:dyDescent="0.4">
      <c r="A30" s="2"/>
      <c r="B30" s="2"/>
      <c r="C30" s="6"/>
      <c r="D30" s="4"/>
      <c r="E30" s="6"/>
    </row>
    <row r="31" spans="1:5" ht="15" x14ac:dyDescent="0.4">
      <c r="A31" s="2" t="s">
        <v>20</v>
      </c>
      <c r="B31" s="2"/>
      <c r="C31" s="6"/>
      <c r="D31" s="4"/>
      <c r="E31" s="6"/>
    </row>
    <row r="32" spans="1:5" ht="15" x14ac:dyDescent="0.4">
      <c r="A32" s="2" t="s">
        <v>68</v>
      </c>
      <c r="B32" s="2"/>
      <c r="C32" s="6">
        <v>0</v>
      </c>
      <c r="D32" s="6"/>
      <c r="E32" s="6">
        <v>4776473</v>
      </c>
    </row>
    <row r="33" spans="1:6" ht="15" x14ac:dyDescent="0.4">
      <c r="A33" s="2" t="s">
        <v>21</v>
      </c>
      <c r="B33" s="2"/>
      <c r="C33" s="7">
        <f>SUM(C32:C32)</f>
        <v>0</v>
      </c>
      <c r="D33" s="4"/>
      <c r="E33" s="7">
        <f>SUM(E32:E32)</f>
        <v>4776473</v>
      </c>
    </row>
    <row r="34" spans="1:6" ht="15" x14ac:dyDescent="0.4">
      <c r="A34" s="2"/>
      <c r="B34" s="2"/>
      <c r="C34" s="4"/>
      <c r="D34" s="4"/>
      <c r="E34" s="4"/>
    </row>
    <row r="35" spans="1:6" ht="15" x14ac:dyDescent="0.4">
      <c r="A35" s="2" t="s">
        <v>22</v>
      </c>
      <c r="B35" s="1" t="s">
        <v>6</v>
      </c>
      <c r="C35" s="8">
        <f>+C29+C33</f>
        <v>6279714</v>
      </c>
      <c r="D35" s="1" t="s">
        <v>6</v>
      </c>
      <c r="E35" s="8">
        <f>+E29+E33</f>
        <v>13297211</v>
      </c>
    </row>
    <row r="36" spans="1:6" ht="15" x14ac:dyDescent="0.4">
      <c r="A36" s="2"/>
      <c r="B36" s="2"/>
      <c r="C36" s="4" t="s">
        <v>3</v>
      </c>
      <c r="D36" s="4"/>
      <c r="E36" s="4" t="s">
        <v>3</v>
      </c>
    </row>
    <row r="37" spans="1:6" ht="15" x14ac:dyDescent="0.4">
      <c r="A37" s="2" t="s">
        <v>23</v>
      </c>
      <c r="B37" s="2"/>
      <c r="C37" s="4"/>
      <c r="D37" s="4"/>
      <c r="E37" s="4"/>
    </row>
    <row r="38" spans="1:6" ht="15" x14ac:dyDescent="0.4">
      <c r="A38" s="2" t="s">
        <v>69</v>
      </c>
      <c r="B38" s="2"/>
      <c r="C38" s="4">
        <v>10500000</v>
      </c>
      <c r="D38" s="4"/>
      <c r="E38" s="4">
        <v>10500000</v>
      </c>
    </row>
    <row r="39" spans="1:6" ht="15" x14ac:dyDescent="0.4">
      <c r="A39" s="2" t="s">
        <v>70</v>
      </c>
      <c r="B39" s="2"/>
      <c r="C39" s="4">
        <v>2100000</v>
      </c>
      <c r="D39" s="4"/>
      <c r="E39" s="4">
        <v>2100000</v>
      </c>
    </row>
    <row r="40" spans="1:6" ht="15" hidden="1" x14ac:dyDescent="0.4">
      <c r="A40" s="2" t="s">
        <v>24</v>
      </c>
      <c r="B40" s="2"/>
      <c r="C40" s="4">
        <v>0</v>
      </c>
      <c r="D40" s="4"/>
      <c r="E40" s="4">
        <v>0</v>
      </c>
    </row>
    <row r="41" spans="1:6" ht="15" x14ac:dyDescent="0.4">
      <c r="A41" s="2" t="s">
        <v>71</v>
      </c>
      <c r="B41" s="2"/>
      <c r="C41" s="8">
        <v>7072775</v>
      </c>
      <c r="D41" s="4"/>
      <c r="E41" s="8">
        <v>7001718</v>
      </c>
      <c r="F41" s="20"/>
    </row>
    <row r="42" spans="1:6" ht="15" x14ac:dyDescent="0.4">
      <c r="A42" s="2"/>
      <c r="B42" s="2"/>
      <c r="C42" s="6"/>
      <c r="D42" s="4"/>
      <c r="E42" s="6"/>
    </row>
    <row r="43" spans="1:6" ht="15" x14ac:dyDescent="0.4">
      <c r="A43" s="2" t="s">
        <v>25</v>
      </c>
      <c r="B43" s="1" t="s">
        <v>6</v>
      </c>
      <c r="C43" s="8">
        <f>SUM(C38:C41)</f>
        <v>19672775</v>
      </c>
      <c r="D43" s="1" t="s">
        <v>6</v>
      </c>
      <c r="E43" s="8">
        <f>SUM(E38:E41)</f>
        <v>19601718</v>
      </c>
    </row>
    <row r="44" spans="1:6" ht="15" x14ac:dyDescent="0.4">
      <c r="A44" s="2"/>
      <c r="B44" s="2"/>
      <c r="C44" s="4"/>
      <c r="D44" s="4"/>
      <c r="E44" s="4"/>
    </row>
    <row r="45" spans="1:6" ht="15.5" thickBot="1" x14ac:dyDescent="0.45">
      <c r="A45" s="2" t="s">
        <v>26</v>
      </c>
      <c r="B45" s="1" t="s">
        <v>6</v>
      </c>
      <c r="C45" s="9">
        <f>+C43+C33+C29</f>
        <v>25952489</v>
      </c>
      <c r="D45" s="1" t="s">
        <v>6</v>
      </c>
      <c r="E45" s="9">
        <f>+E43+E33+E29</f>
        <v>32898929</v>
      </c>
    </row>
    <row r="46" spans="1:6" ht="15.5" thickTop="1" x14ac:dyDescent="0.4">
      <c r="A46" s="2"/>
      <c r="B46" s="1"/>
      <c r="C46" s="6"/>
      <c r="D46" s="1"/>
      <c r="E46" s="6"/>
    </row>
    <row r="47" spans="1:6" ht="15.5" thickBot="1" x14ac:dyDescent="0.45">
      <c r="A47" s="2" t="s">
        <v>27</v>
      </c>
      <c r="B47" s="1" t="s">
        <v>6</v>
      </c>
      <c r="C47" s="9">
        <v>9346710</v>
      </c>
      <c r="D47" s="1" t="s">
        <v>6</v>
      </c>
      <c r="E47" s="9">
        <v>9941169</v>
      </c>
    </row>
    <row r="48" spans="1:6" ht="15.5" thickTop="1" x14ac:dyDescent="0.4">
      <c r="A48" s="2"/>
      <c r="B48" s="1"/>
      <c r="C48" s="6"/>
      <c r="D48" s="1"/>
      <c r="E48" s="6"/>
    </row>
    <row r="49" spans="1:5" ht="15.5" thickBot="1" x14ac:dyDescent="0.45">
      <c r="A49" s="2" t="s">
        <v>28</v>
      </c>
      <c r="B49" s="1" t="s">
        <v>6</v>
      </c>
      <c r="C49" s="9">
        <v>6605100</v>
      </c>
      <c r="D49" s="1" t="s">
        <v>6</v>
      </c>
      <c r="E49" s="9">
        <v>10670625</v>
      </c>
    </row>
    <row r="50" spans="1:5" ht="15.5" thickTop="1" x14ac:dyDescent="0.4">
      <c r="A50" s="2"/>
      <c r="B50" s="2"/>
      <c r="C50" s="2"/>
      <c r="D50" s="2"/>
      <c r="E50" s="2"/>
    </row>
    <row r="51" spans="1:5" ht="15" x14ac:dyDescent="0.4">
      <c r="A51" s="2"/>
      <c r="B51" s="2"/>
      <c r="C51" s="2"/>
      <c r="D51" s="2"/>
      <c r="E51" s="2"/>
    </row>
    <row r="52" spans="1:5" ht="15" x14ac:dyDescent="0.4">
      <c r="A52" s="2" t="s">
        <v>74</v>
      </c>
      <c r="B52" s="23" t="s">
        <v>29</v>
      </c>
      <c r="C52" s="23"/>
      <c r="D52" s="23"/>
      <c r="E52" s="23"/>
    </row>
    <row r="53" spans="1:5" ht="15" x14ac:dyDescent="0.4">
      <c r="A53" s="2" t="s">
        <v>75</v>
      </c>
      <c r="B53" s="23" t="s">
        <v>30</v>
      </c>
      <c r="C53" s="23"/>
      <c r="D53" s="23"/>
      <c r="E53" s="23"/>
    </row>
    <row r="54" spans="1:5" ht="15" x14ac:dyDescent="0.4">
      <c r="A54" s="2"/>
      <c r="B54" s="1"/>
      <c r="C54" s="1"/>
      <c r="D54" s="1"/>
      <c r="E54" s="1"/>
    </row>
    <row r="55" spans="1:5" ht="15" x14ac:dyDescent="0.4">
      <c r="A55" s="23" t="s">
        <v>60</v>
      </c>
      <c r="B55" s="23"/>
      <c r="C55" s="23"/>
      <c r="D55" s="23"/>
      <c r="E55" s="23"/>
    </row>
    <row r="56" spans="1:5" ht="15" x14ac:dyDescent="0.4">
      <c r="A56" s="23" t="s">
        <v>61</v>
      </c>
      <c r="B56" s="23"/>
      <c r="C56" s="23"/>
      <c r="D56" s="23"/>
      <c r="E56" s="23"/>
    </row>
    <row r="57" spans="1:5" ht="15" x14ac:dyDescent="0.4">
      <c r="A57" s="2"/>
      <c r="B57" s="1"/>
      <c r="C57" s="1">
        <f>+C21-C45</f>
        <v>0</v>
      </c>
      <c r="D57" s="1"/>
      <c r="E57" s="1">
        <f>+E21-E45</f>
        <v>0</v>
      </c>
    </row>
    <row r="58" spans="1:5" ht="16.5" x14ac:dyDescent="0.5">
      <c r="A58" s="5"/>
      <c r="B58" s="5"/>
      <c r="C58" s="10"/>
      <c r="D58" s="5"/>
      <c r="E58" s="10"/>
    </row>
    <row r="59" spans="1:5" ht="16.5" x14ac:dyDescent="0.5">
      <c r="A59" s="5"/>
      <c r="B59" s="5"/>
      <c r="C59" s="10"/>
      <c r="D59" s="5"/>
      <c r="E59" s="10"/>
    </row>
    <row r="60" spans="1:5" ht="15" x14ac:dyDescent="0.4">
      <c r="A60" s="25" t="s">
        <v>0</v>
      </c>
      <c r="B60" s="25"/>
      <c r="C60" s="25"/>
      <c r="D60" s="25"/>
      <c r="E60" s="25"/>
    </row>
    <row r="61" spans="1:5" ht="15" x14ac:dyDescent="0.4">
      <c r="A61" s="25" t="s">
        <v>73</v>
      </c>
      <c r="B61" s="25"/>
      <c r="C61" s="25"/>
      <c r="D61" s="25"/>
      <c r="E61" s="25"/>
    </row>
    <row r="62" spans="1:5" x14ac:dyDescent="0.35">
      <c r="A62" s="26" t="s">
        <v>31</v>
      </c>
      <c r="B62" s="26"/>
      <c r="C62" s="26"/>
      <c r="D62" s="26"/>
      <c r="E62" s="26"/>
    </row>
    <row r="63" spans="1:5" ht="15" x14ac:dyDescent="0.4">
      <c r="A63" s="11"/>
      <c r="B63" s="11"/>
      <c r="C63" s="3">
        <f>+C5</f>
        <v>2021</v>
      </c>
      <c r="D63" s="11"/>
      <c r="E63" s="3">
        <f>+E5</f>
        <v>2020</v>
      </c>
    </row>
    <row r="64" spans="1:5" ht="15" x14ac:dyDescent="0.4">
      <c r="A64" s="11" t="s">
        <v>32</v>
      </c>
      <c r="B64" s="1"/>
      <c r="C64" s="11" t="s">
        <v>3</v>
      </c>
      <c r="D64" s="11"/>
      <c r="E64" s="11" t="s">
        <v>3</v>
      </c>
    </row>
    <row r="65" spans="1:6" ht="15" x14ac:dyDescent="0.4">
      <c r="A65" s="11" t="s">
        <v>33</v>
      </c>
      <c r="B65" s="1"/>
      <c r="C65" s="11"/>
      <c r="D65" s="11"/>
      <c r="E65" s="11"/>
    </row>
    <row r="66" spans="1:6" ht="15" x14ac:dyDescent="0.4">
      <c r="A66" s="11" t="s">
        <v>34</v>
      </c>
      <c r="B66" s="1" t="s">
        <v>6</v>
      </c>
      <c r="C66" s="12">
        <v>63279243</v>
      </c>
      <c r="D66" s="13" t="s">
        <v>6</v>
      </c>
      <c r="E66" s="12">
        <v>56258427</v>
      </c>
      <c r="F66" s="20"/>
    </row>
    <row r="67" spans="1:6" ht="15" x14ac:dyDescent="0.4">
      <c r="A67" s="11"/>
      <c r="B67" s="1"/>
      <c r="C67" s="14"/>
      <c r="D67" s="13"/>
      <c r="E67" s="14"/>
    </row>
    <row r="68" spans="1:6" ht="15" x14ac:dyDescent="0.4">
      <c r="A68" s="11" t="s">
        <v>35</v>
      </c>
      <c r="B68" s="11"/>
      <c r="C68" s="14" t="s">
        <v>3</v>
      </c>
      <c r="D68" s="15"/>
      <c r="E68" s="14" t="s">
        <v>3</v>
      </c>
    </row>
    <row r="69" spans="1:6" ht="15" x14ac:dyDescent="0.4">
      <c r="A69" s="11" t="s">
        <v>36</v>
      </c>
      <c r="B69" s="11"/>
      <c r="C69" s="14">
        <v>31127851</v>
      </c>
      <c r="D69" s="15"/>
      <c r="E69" s="14">
        <v>25342476</v>
      </c>
    </row>
    <row r="70" spans="1:6" ht="15" x14ac:dyDescent="0.4">
      <c r="A70" s="11" t="s">
        <v>37</v>
      </c>
      <c r="B70" s="11"/>
      <c r="C70" s="14">
        <v>3885546</v>
      </c>
      <c r="D70" s="15"/>
      <c r="E70" s="14">
        <v>2378453</v>
      </c>
    </row>
    <row r="71" spans="1:6" ht="15" x14ac:dyDescent="0.4">
      <c r="A71" s="11" t="s">
        <v>38</v>
      </c>
      <c r="B71" s="11"/>
      <c r="C71" s="12">
        <v>1285248</v>
      </c>
      <c r="D71" s="15"/>
      <c r="E71" s="12">
        <v>1416286</v>
      </c>
    </row>
    <row r="72" spans="1:6" ht="15" x14ac:dyDescent="0.4">
      <c r="A72" s="11"/>
      <c r="B72" s="11"/>
      <c r="C72" s="14">
        <f>SUM(C69:C71)</f>
        <v>36298645</v>
      </c>
      <c r="D72" s="15"/>
      <c r="E72" s="14">
        <f>SUM(E69:E71)</f>
        <v>29137215</v>
      </c>
      <c r="F72" s="20"/>
    </row>
    <row r="73" spans="1:6" ht="15" x14ac:dyDescent="0.4">
      <c r="A73" s="11"/>
      <c r="B73" s="11"/>
      <c r="C73" s="12"/>
      <c r="D73" s="15"/>
      <c r="E73" s="12"/>
    </row>
    <row r="74" spans="1:6" ht="15" x14ac:dyDescent="0.4">
      <c r="A74" s="11" t="s">
        <v>39</v>
      </c>
      <c r="B74" s="11"/>
      <c r="C74" s="12">
        <f>+C66-C72</f>
        <v>26980598</v>
      </c>
      <c r="D74" s="15"/>
      <c r="E74" s="12">
        <f>+E66-E72</f>
        <v>27121212</v>
      </c>
    </row>
    <row r="75" spans="1:6" ht="15" x14ac:dyDescent="0.4">
      <c r="A75" s="11"/>
      <c r="B75" s="11"/>
      <c r="C75" s="14" t="s">
        <v>3</v>
      </c>
      <c r="D75" s="15"/>
      <c r="E75" s="14" t="s">
        <v>3</v>
      </c>
    </row>
    <row r="76" spans="1:6" ht="15" x14ac:dyDescent="0.4">
      <c r="A76" s="11" t="s">
        <v>40</v>
      </c>
      <c r="B76" s="11"/>
      <c r="C76" s="14" t="s">
        <v>3</v>
      </c>
      <c r="D76" s="15"/>
      <c r="E76" s="14" t="s">
        <v>3</v>
      </c>
    </row>
    <row r="77" spans="1:6" ht="15" x14ac:dyDescent="0.4">
      <c r="A77" s="11" t="s">
        <v>41</v>
      </c>
      <c r="B77" s="11"/>
      <c r="C77" s="14">
        <v>21907286</v>
      </c>
      <c r="D77" s="15"/>
      <c r="E77" s="14">
        <v>15657866</v>
      </c>
    </row>
    <row r="78" spans="1:6" ht="15" x14ac:dyDescent="0.4">
      <c r="A78" s="11" t="s">
        <v>42</v>
      </c>
      <c r="B78" s="11"/>
      <c r="C78" s="14">
        <v>1097140</v>
      </c>
      <c r="D78" s="15"/>
      <c r="E78" s="14">
        <v>1043813</v>
      </c>
    </row>
    <row r="79" spans="1:6" ht="15" x14ac:dyDescent="0.4">
      <c r="A79" s="11" t="s">
        <v>43</v>
      </c>
      <c r="B79" s="11"/>
      <c r="C79" s="14">
        <v>0</v>
      </c>
      <c r="D79" s="15"/>
      <c r="E79" s="14">
        <v>0</v>
      </c>
    </row>
    <row r="80" spans="1:6" ht="15" x14ac:dyDescent="0.4">
      <c r="A80" s="11"/>
      <c r="B80" s="11"/>
      <c r="C80" s="16">
        <f>SUM(C77:C79)</f>
        <v>23004426</v>
      </c>
      <c r="D80" s="15"/>
      <c r="E80" s="16">
        <f>SUM(E77:E79)</f>
        <v>16701679</v>
      </c>
    </row>
    <row r="81" spans="1:5" ht="15" x14ac:dyDescent="0.4">
      <c r="A81" s="11" t="s">
        <v>44</v>
      </c>
      <c r="B81" s="11"/>
      <c r="C81" s="14" t="s">
        <v>3</v>
      </c>
      <c r="D81" s="15"/>
      <c r="E81" s="14" t="s">
        <v>3</v>
      </c>
    </row>
    <row r="82" spans="1:5" ht="15" x14ac:dyDescent="0.4">
      <c r="A82" s="11" t="s">
        <v>45</v>
      </c>
      <c r="B82" s="11"/>
      <c r="C82" s="14">
        <v>31896</v>
      </c>
      <c r="D82" s="15"/>
      <c r="E82" s="14">
        <v>40973</v>
      </c>
    </row>
    <row r="83" spans="1:5" ht="15" x14ac:dyDescent="0.4">
      <c r="A83" s="11" t="s">
        <v>46</v>
      </c>
      <c r="B83" s="11"/>
      <c r="C83" s="12">
        <v>-355329</v>
      </c>
      <c r="D83" s="15"/>
      <c r="E83" s="12">
        <v>-487945</v>
      </c>
    </row>
    <row r="84" spans="1:5" ht="15" x14ac:dyDescent="0.4">
      <c r="A84" s="11"/>
      <c r="B84" s="11"/>
      <c r="C84" s="16">
        <f>SUM(C82:C83)</f>
        <v>-323433</v>
      </c>
      <c r="D84" s="15"/>
      <c r="E84" s="16">
        <f>SUM(E82:E83)</f>
        <v>-446972</v>
      </c>
    </row>
    <row r="85" spans="1:5" ht="15" x14ac:dyDescent="0.4">
      <c r="A85" s="11" t="s">
        <v>47</v>
      </c>
      <c r="B85" s="11"/>
      <c r="C85" s="14" t="s">
        <v>3</v>
      </c>
      <c r="D85" s="15"/>
      <c r="E85" s="14" t="s">
        <v>3</v>
      </c>
    </row>
    <row r="86" spans="1:5" ht="15" x14ac:dyDescent="0.4">
      <c r="A86" s="11" t="s">
        <v>48</v>
      </c>
      <c r="B86" s="11"/>
      <c r="C86" s="14">
        <v>288092</v>
      </c>
      <c r="D86" s="15"/>
      <c r="E86" s="14">
        <v>220602</v>
      </c>
    </row>
    <row r="87" spans="1:5" ht="15" x14ac:dyDescent="0.4">
      <c r="A87" s="11" t="s">
        <v>49</v>
      </c>
      <c r="B87" s="11"/>
      <c r="C87" s="17">
        <v>-3254004</v>
      </c>
      <c r="D87" s="15"/>
      <c r="E87" s="17">
        <v>-110468</v>
      </c>
    </row>
    <row r="88" spans="1:5" ht="15" x14ac:dyDescent="0.4">
      <c r="A88" s="11" t="s">
        <v>50</v>
      </c>
      <c r="B88" s="11"/>
      <c r="C88" s="14">
        <v>38532</v>
      </c>
      <c r="D88" s="15"/>
      <c r="E88" s="14">
        <v>112815</v>
      </c>
    </row>
    <row r="89" spans="1:5" ht="15" x14ac:dyDescent="0.4">
      <c r="A89" s="11" t="s">
        <v>51</v>
      </c>
      <c r="B89" s="11"/>
      <c r="C89" s="12">
        <v>-2531234</v>
      </c>
      <c r="D89" s="15"/>
      <c r="E89" s="12">
        <v>-17391</v>
      </c>
    </row>
    <row r="90" spans="1:5" ht="15" x14ac:dyDescent="0.4">
      <c r="A90" s="11"/>
      <c r="B90" s="11"/>
      <c r="C90" s="16">
        <f>SUM(C86:C89)</f>
        <v>-5458614</v>
      </c>
      <c r="D90" s="15"/>
      <c r="E90" s="16">
        <f>SUM(E86:E89)</f>
        <v>205558</v>
      </c>
    </row>
    <row r="91" spans="1:5" ht="15" x14ac:dyDescent="0.4">
      <c r="A91" s="11"/>
      <c r="B91" s="11"/>
      <c r="C91" s="17"/>
      <c r="D91" s="15"/>
      <c r="E91" s="17"/>
    </row>
    <row r="92" spans="1:5" ht="15" x14ac:dyDescent="0.4">
      <c r="A92" s="11" t="s">
        <v>52</v>
      </c>
      <c r="B92" s="1" t="s">
        <v>6</v>
      </c>
      <c r="C92" s="17">
        <f>+C74-C80-C84-C90</f>
        <v>9758219</v>
      </c>
      <c r="D92" s="1" t="s">
        <v>6</v>
      </c>
      <c r="E92" s="17">
        <f>+E74-E80-E84-E90</f>
        <v>10660947</v>
      </c>
    </row>
    <row r="93" spans="1:5" ht="15" x14ac:dyDescent="0.4">
      <c r="A93" s="11"/>
      <c r="B93" s="1"/>
      <c r="C93" s="17"/>
      <c r="D93" s="1"/>
      <c r="E93" s="17"/>
    </row>
    <row r="94" spans="1:5" ht="15" x14ac:dyDescent="0.4">
      <c r="A94" s="11" t="s">
        <v>53</v>
      </c>
      <c r="B94" s="11"/>
      <c r="C94" s="14"/>
      <c r="D94" s="15"/>
      <c r="E94" s="14"/>
    </row>
    <row r="95" spans="1:5" ht="15" x14ac:dyDescent="0.4">
      <c r="A95" s="11" t="s">
        <v>54</v>
      </c>
      <c r="B95" s="11"/>
      <c r="C95" s="6">
        <v>-2658731</v>
      </c>
      <c r="D95" s="15"/>
      <c r="E95" s="6">
        <v>-3287854</v>
      </c>
    </row>
    <row r="96" spans="1:5" ht="15" x14ac:dyDescent="0.4">
      <c r="A96" s="11" t="s">
        <v>55</v>
      </c>
      <c r="B96" s="11"/>
      <c r="C96" s="8">
        <v>-20127</v>
      </c>
      <c r="D96" s="15"/>
      <c r="E96" s="8">
        <v>-391719</v>
      </c>
    </row>
    <row r="97" spans="1:5" ht="15" x14ac:dyDescent="0.4">
      <c r="A97" s="11"/>
      <c r="B97" s="11"/>
      <c r="C97" s="16">
        <f>SUM(C95:C96)</f>
        <v>-2678858</v>
      </c>
      <c r="D97" s="15"/>
      <c r="E97" s="16">
        <f>SUM(E95:E96)</f>
        <v>-3679573</v>
      </c>
    </row>
    <row r="98" spans="1:5" ht="15" x14ac:dyDescent="0.4">
      <c r="A98" s="11"/>
      <c r="B98" s="11"/>
      <c r="C98" s="14"/>
      <c r="D98" s="15"/>
      <c r="E98" s="14"/>
    </row>
    <row r="99" spans="1:5" ht="15" x14ac:dyDescent="0.4">
      <c r="A99" s="11" t="s">
        <v>56</v>
      </c>
      <c r="B99" s="1" t="s">
        <v>6</v>
      </c>
      <c r="C99" s="6">
        <f>+C92+C97</f>
        <v>7079361</v>
      </c>
      <c r="D99" s="18" t="s">
        <v>6</v>
      </c>
      <c r="E99" s="6">
        <f>+E92+E97</f>
        <v>6981374</v>
      </c>
    </row>
    <row r="100" spans="1:5" ht="15" x14ac:dyDescent="0.4">
      <c r="A100" s="11"/>
      <c r="B100" s="1"/>
      <c r="C100" s="17"/>
      <c r="D100" s="1"/>
      <c r="E100" s="17"/>
    </row>
    <row r="101" spans="1:5" ht="15" x14ac:dyDescent="0.4">
      <c r="A101" s="11" t="s">
        <v>57</v>
      </c>
      <c r="B101" s="1"/>
      <c r="C101" s="17"/>
      <c r="D101" s="1"/>
      <c r="E101" s="17"/>
    </row>
    <row r="102" spans="1:5" ht="15" x14ac:dyDescent="0.4">
      <c r="A102" s="11" t="s">
        <v>58</v>
      </c>
      <c r="B102" s="1"/>
      <c r="C102" s="17">
        <v>-6586</v>
      </c>
      <c r="D102" s="1"/>
      <c r="E102" s="17">
        <v>-234</v>
      </c>
    </row>
    <row r="103" spans="1:5" ht="15" x14ac:dyDescent="0.4">
      <c r="A103" s="11" t="s">
        <v>62</v>
      </c>
      <c r="B103" s="21"/>
      <c r="C103" s="17">
        <v>0</v>
      </c>
      <c r="D103" s="21"/>
      <c r="E103" s="17">
        <v>20578</v>
      </c>
    </row>
    <row r="104" spans="1:5" ht="15" x14ac:dyDescent="0.4">
      <c r="A104" s="11"/>
      <c r="B104" s="21"/>
      <c r="C104" s="16">
        <f>SUM(C102:C103)</f>
        <v>-6586</v>
      </c>
      <c r="D104" s="15"/>
      <c r="E104" s="16">
        <f>SUM(E102:E103)</f>
        <v>20344</v>
      </c>
    </row>
    <row r="105" spans="1:5" ht="15" x14ac:dyDescent="0.4">
      <c r="A105" s="11"/>
      <c r="B105" s="1"/>
      <c r="C105" s="12"/>
      <c r="D105" s="1"/>
      <c r="E105" s="12"/>
    </row>
    <row r="106" spans="1:5" ht="15.5" thickBot="1" x14ac:dyDescent="0.45">
      <c r="A106" s="11" t="s">
        <v>59</v>
      </c>
      <c r="B106" s="1" t="s">
        <v>6</v>
      </c>
      <c r="C106" s="19">
        <f>+C99+C104</f>
        <v>7072775</v>
      </c>
      <c r="D106" s="1" t="s">
        <v>6</v>
      </c>
      <c r="E106" s="19">
        <f>+E99+E104</f>
        <v>7001718</v>
      </c>
    </row>
    <row r="107" spans="1:5" ht="15.5" thickTop="1" x14ac:dyDescent="0.4">
      <c r="A107" s="11"/>
      <c r="B107" s="1"/>
      <c r="C107" s="17"/>
      <c r="D107" s="1"/>
      <c r="E107" s="17"/>
    </row>
    <row r="108" spans="1:5" ht="15" x14ac:dyDescent="0.4">
      <c r="A108" s="11"/>
      <c r="B108" s="1"/>
      <c r="C108" s="22"/>
      <c r="D108" s="1"/>
      <c r="E108" s="17"/>
    </row>
    <row r="109" spans="1:5" ht="15" x14ac:dyDescent="0.4">
      <c r="A109" s="2" t="s">
        <v>74</v>
      </c>
      <c r="B109" s="23" t="s">
        <v>29</v>
      </c>
      <c r="C109" s="23"/>
      <c r="D109" s="23"/>
      <c r="E109" s="23"/>
    </row>
    <row r="110" spans="1:5" ht="15" x14ac:dyDescent="0.4">
      <c r="A110" s="2" t="s">
        <v>75</v>
      </c>
      <c r="B110" s="23" t="s">
        <v>30</v>
      </c>
      <c r="C110" s="23"/>
      <c r="D110" s="23"/>
      <c r="E110" s="23"/>
    </row>
    <row r="111" spans="1:5" ht="15" x14ac:dyDescent="0.4">
      <c r="A111" s="2"/>
      <c r="B111" s="1"/>
      <c r="C111" s="1"/>
      <c r="D111" s="1"/>
      <c r="E111" s="1"/>
    </row>
    <row r="112" spans="1:5" ht="15" x14ac:dyDescent="0.4">
      <c r="A112" s="23" t="s">
        <v>60</v>
      </c>
      <c r="B112" s="23"/>
      <c r="C112" s="23"/>
      <c r="D112" s="23"/>
      <c r="E112" s="23"/>
    </row>
    <row r="113" spans="1:5" ht="15" x14ac:dyDescent="0.4">
      <c r="A113" s="23" t="s">
        <v>61</v>
      </c>
      <c r="B113" s="23"/>
      <c r="C113" s="23"/>
      <c r="D113" s="23"/>
      <c r="E113" s="23"/>
    </row>
    <row r="114" spans="1:5" x14ac:dyDescent="0.35">
      <c r="C114" s="20">
        <f>+C106-C41</f>
        <v>0</v>
      </c>
      <c r="E114" s="20">
        <f>+E106-E41</f>
        <v>0</v>
      </c>
    </row>
  </sheetData>
  <mergeCells count="14">
    <mergeCell ref="A112:E112"/>
    <mergeCell ref="A113:E113"/>
    <mergeCell ref="A56:E56"/>
    <mergeCell ref="A60:E60"/>
    <mergeCell ref="A61:E61"/>
    <mergeCell ref="A62:E62"/>
    <mergeCell ref="B109:E109"/>
    <mergeCell ref="B110:E110"/>
    <mergeCell ref="A55:E55"/>
    <mergeCell ref="A2:E2"/>
    <mergeCell ref="A3:E3"/>
    <mergeCell ref="A4:E4"/>
    <mergeCell ref="B52:E52"/>
    <mergeCell ref="B53:E53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2021-12-06T18:15:52Z</cp:lastPrinted>
  <dcterms:created xsi:type="dcterms:W3CDTF">2021-03-04T05:14:56Z</dcterms:created>
  <dcterms:modified xsi:type="dcterms:W3CDTF">2021-12-07T15:02:40Z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