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1\BOLSA DE VALORES\BANCO\"/>
    </mc:Choice>
  </mc:AlternateContent>
  <xr:revisionPtr revIDLastSave="0" documentId="13_ncr:40001_{7935C193-DD15-4898-9852-6B34389B0418}" xr6:coauthVersionLast="47" xr6:coauthVersionMax="47" xr10:uidLastSave="{00000000-0000-0000-0000-000000000000}"/>
  <bookViews>
    <workbookView xWindow="-120" yWindow="-120" windowWidth="20730" windowHeight="11160"/>
  </bookViews>
  <sheets>
    <sheet name="BG - OCT 2021" sheetId="1" r:id="rId1"/>
    <sheet name="ER - OCT 2021" sheetId="2" r:id="rId2"/>
  </sheets>
  <definedNames>
    <definedName name="_xlnm.Print_Area" localSheetId="0">'BG - OCT 2021'!$B$2:$H$55</definedName>
    <definedName name="_xlnm.Print_Area" localSheetId="1">'ER - OCT 2021'!$B$2:$E$58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2" l="1"/>
  <c r="E37" i="2" l="1"/>
  <c r="E30" i="2"/>
  <c r="E18" i="2"/>
  <c r="E8" i="2"/>
  <c r="E28" i="2" l="1"/>
  <c r="E35" i="2" s="1"/>
  <c r="H39" i="1"/>
  <c r="H32" i="1"/>
  <c r="H21" i="1"/>
  <c r="H14" i="1"/>
  <c r="D39" i="1"/>
  <c r="D27" i="1"/>
  <c r="D20" i="1"/>
  <c r="D13" i="1"/>
  <c r="E41" i="2" l="1"/>
  <c r="H23" i="1"/>
  <c r="H34" i="1" s="1"/>
  <c r="H41" i="1" s="1"/>
  <c r="D34" i="1"/>
  <c r="D41" i="1" s="1"/>
</calcChain>
</file>

<file path=xl/sharedStrings.xml><?xml version="1.0" encoding="utf-8"?>
<sst xmlns="http://schemas.openxmlformats.org/spreadsheetml/2006/main" count="100" uniqueCount="93">
  <si>
    <t>BANCO DE AMERICA CENTRAL, S.A.</t>
  </si>
  <si>
    <t>Balance General</t>
  </si>
  <si>
    <t>Al 31 de octubre de 2021</t>
  </si>
  <si>
    <t>(Expresado en dólares de los Estados Unidos de América US$)</t>
  </si>
  <si>
    <t>ACTIVO</t>
  </si>
  <si>
    <t>PASIVO</t>
  </si>
  <si>
    <t>Activos de intermediación :</t>
  </si>
  <si>
    <t>Fondos disponibles</t>
  </si>
  <si>
    <t>Inversiones financieras</t>
  </si>
  <si>
    <t>Préstamos (neto)</t>
  </si>
  <si>
    <t>Total  activos de intermediación</t>
  </si>
  <si>
    <t>Otros activos</t>
  </si>
  <si>
    <t>Bienes recibidos en pago o adjudicados(neto)</t>
  </si>
  <si>
    <t>Existencias</t>
  </si>
  <si>
    <t>Gastos pagados por anticipados y cargos diferidos</t>
  </si>
  <si>
    <t>Cuentas por cobrar</t>
  </si>
  <si>
    <t>Total otros activos</t>
  </si>
  <si>
    <t>Activo fijo</t>
  </si>
  <si>
    <t>No depreciables</t>
  </si>
  <si>
    <t>Depreciables(neto)</t>
  </si>
  <si>
    <t>Amortizables</t>
  </si>
  <si>
    <t>Total activo fijo</t>
  </si>
  <si>
    <t>Total Activo</t>
  </si>
  <si>
    <t>CONTINGENCIAS DEBITO</t>
  </si>
  <si>
    <t>Cartas de crédito</t>
  </si>
  <si>
    <t>Contingencias por avales y  fianzas</t>
  </si>
  <si>
    <t>Total contingencias al débito</t>
  </si>
  <si>
    <t>Total Activo y Contingencias</t>
  </si>
  <si>
    <t>Pasivos de intermediación:</t>
  </si>
  <si>
    <t xml:space="preserve">Depósitos  </t>
  </si>
  <si>
    <t>Préstamos</t>
  </si>
  <si>
    <t>Obligaciones a la vista</t>
  </si>
  <si>
    <t>Titulos de emisión propia</t>
  </si>
  <si>
    <t xml:space="preserve">Total pasivos de intermediación </t>
  </si>
  <si>
    <t>Otros pasivos</t>
  </si>
  <si>
    <t>Cuentas por pagar</t>
  </si>
  <si>
    <t>Retenciones</t>
  </si>
  <si>
    <t>Provisiones</t>
  </si>
  <si>
    <t>Créditos diferidos</t>
  </si>
  <si>
    <t>Total otros pasivos</t>
  </si>
  <si>
    <t>TOTAL PASIVO</t>
  </si>
  <si>
    <t>PATRIMONIO</t>
  </si>
  <si>
    <t>Capital social pagado</t>
  </si>
  <si>
    <t>Reservas de capital</t>
  </si>
  <si>
    <t>Resultados ejercicios anteriores</t>
  </si>
  <si>
    <t>Utilidades del presente ejercicio</t>
  </si>
  <si>
    <t>Utilidades no distribuibles</t>
  </si>
  <si>
    <t>Provisiones Riesgo Pais</t>
  </si>
  <si>
    <t>Total  Capital</t>
  </si>
  <si>
    <t>Total Pasivos y Capital</t>
  </si>
  <si>
    <t>CONTINGENCIAS CREDITO</t>
  </si>
  <si>
    <t>Obligaciones por cartas de crédito</t>
  </si>
  <si>
    <t>Contingencias por avales y fianzas</t>
  </si>
  <si>
    <t>Total contingencias al crédito</t>
  </si>
  <si>
    <t>Total Pasivo, Capital y Contingencias</t>
  </si>
  <si>
    <t>Raúl Luis Fernando González Paz</t>
  </si>
  <si>
    <t>Presidente</t>
  </si>
  <si>
    <t>Gerardo Armando Ruiz Munguía</t>
  </si>
  <si>
    <t>Vicepresidente-Senior</t>
  </si>
  <si>
    <t>Jose Roberto Ramirez Velasco</t>
  </si>
  <si>
    <t>Contador General</t>
  </si>
  <si>
    <t>Estado de Resultados</t>
  </si>
  <si>
    <t>Del 1 de enero al 31 de octubre de 2021</t>
  </si>
  <si>
    <t>Ingresos de Operación 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</si>
  <si>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</si>
  <si>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</si>
  <si>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</si>
  <si>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Utilidad en venta títulos valores</t>
  </si>
  <si>
    <t xml:space="preserve">    Intereses sobre depósitos en BCR</t>
  </si>
  <si>
    <t xml:space="preserve">    Operaciones en moneda extranjera</t>
  </si>
  <si>
    <t xml:space="preserve">    Otros servicios y contingencias</t>
  </si>
  <si>
    <t xml:space="preserve">Menos </t>
  </si>
  <si>
    <t>Costos de Operación 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</si>
  <si>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</si>
  <si>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</si>
  <si>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</si>
  <si>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Pérdida por venta de títulos valores</t>
  </si>
  <si>
    <t xml:space="preserve">     Operaciones en moneda extranjera</t>
  </si>
  <si>
    <t xml:space="preserve">     Otros servicios y contingencias</t>
  </si>
  <si>
    <t>Reserva de saneamiento</t>
  </si>
  <si>
    <t>Utilidad antes de gastos</t>
  </si>
  <si>
    <t>Gastos de operación 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</si>
  <si>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</si>
  <si>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</si>
  <si>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</si>
  <si>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</si>
  <si>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:</t>
  </si>
  <si>
    <t xml:space="preserve">    Otros ingresos</t>
  </si>
  <si>
    <t xml:space="preserve">    Otros gastos</t>
  </si>
  <si>
    <t xml:space="preserve">Utilidad antes de impuesto </t>
  </si>
  <si>
    <t>Impuestos  sobre la Renta</t>
  </si>
  <si>
    <t>Utilidad Neta</t>
  </si>
  <si>
    <t xml:space="preserve">Raúl Luis Fernando González Paz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</si>
</sst>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Bookman Old Style"/>
      <family val="2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43" fontId="0" fillId="0" borderId="0" xfId="0" applyNumberFormat="1" applyFont="1" applyAlignment="1">
      <alignment horizontal="center" vertical="center"/>
    </xf>
    <xf numFmtId="43" fontId="1" fillId="0" borderId="1" xfId="0" applyNumberFormat="1" applyFont="1" applyBorder="1" applyAlignment="1">
      <alignment horizontal="center" vertical="center"/>
    </xf>
    <xf numFmtId="43" fontId="1" fillId="0" borderId="2" xfId="0" applyNumberFormat="1" applyFont="1" applyBorder="1" applyAlignment="1">
      <alignment horizontal="center" vertical="center"/>
    </xf>
    <xf numFmtId="43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left" vertical="center"/>
    </xf>
    <xf numFmtId="43" fontId="1" fillId="0" borderId="3" xfId="0" applyNumberFormat="1" applyFont="1" applyBorder="1" applyAlignment="1">
      <alignment horizontal="center" vertical="center"/>
    </xf>
    <xf numFmtId="43" fontId="0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5"/>
  <sheetViews>
    <sheetView tabSelected="1" topLeftCell="A28" zoomScaleNormal="100" workbookViewId="0">
      <selection activeCell="B8" sqref="B8"/>
    </sheetView>
  </sheetViews>
  <sheetFormatPr baseColWidth="10" defaultRowHeight="15" x14ac:dyDescent="0.25"/>
  <cols>
    <col min="1" max="1" width="2.77734375" style="1" customWidth="1"/>
    <col min="2" max="2" width="45.77734375" style="1" customWidth="1"/>
    <col min="3" max="3" width="2.77734375" style="1" customWidth="1"/>
    <col min="4" max="4" width="18.77734375" style="1" customWidth="1"/>
    <col min="5" max="5" width="4.77734375" style="1" customWidth="1"/>
    <col min="6" max="6" width="45.77734375" style="1" customWidth="1"/>
    <col min="7" max="7" width="2.77734375" style="1" customWidth="1"/>
    <col min="8" max="8" width="18.77734375" style="1" customWidth="1"/>
    <col min="9" max="16384" width="11.5546875" style="1"/>
  </cols>
  <sheetData>
    <row r="2" spans="2:8" ht="15.75" x14ac:dyDescent="0.25">
      <c r="B2" s="4" t="s">
        <v>0</v>
      </c>
      <c r="C2" s="4"/>
      <c r="D2" s="4"/>
      <c r="E2" s="4"/>
      <c r="F2" s="4"/>
      <c r="G2" s="4"/>
      <c r="H2" s="4"/>
    </row>
    <row r="3" spans="2:8" ht="15.75" x14ac:dyDescent="0.25">
      <c r="B3" s="4" t="s">
        <v>1</v>
      </c>
      <c r="C3" s="4"/>
      <c r="D3" s="4"/>
      <c r="E3" s="4"/>
      <c r="F3" s="4"/>
      <c r="G3" s="4"/>
      <c r="H3" s="4"/>
    </row>
    <row r="4" spans="2:8" ht="15.75" x14ac:dyDescent="0.25">
      <c r="B4" s="4" t="s">
        <v>2</v>
      </c>
      <c r="C4" s="4"/>
      <c r="D4" s="4"/>
      <c r="E4" s="4"/>
      <c r="F4" s="4"/>
      <c r="G4" s="4"/>
      <c r="H4" s="4"/>
    </row>
    <row r="5" spans="2:8" ht="15.75" x14ac:dyDescent="0.25">
      <c r="B5" s="4" t="s">
        <v>3</v>
      </c>
      <c r="C5" s="4"/>
      <c r="D5" s="4"/>
      <c r="E5" s="4"/>
      <c r="F5" s="4"/>
      <c r="G5" s="4"/>
      <c r="H5" s="4"/>
    </row>
    <row r="7" spans="2:8" x14ac:dyDescent="0.25">
      <c r="B7" s="6" t="s">
        <v>4</v>
      </c>
      <c r="C7" s="6"/>
      <c r="D7" s="6"/>
      <c r="E7" s="7"/>
      <c r="F7" s="6" t="s">
        <v>5</v>
      </c>
      <c r="G7" s="6"/>
      <c r="H7" s="6"/>
    </row>
    <row r="8" spans="2:8" x14ac:dyDescent="0.25">
      <c r="D8" s="10"/>
      <c r="H8" s="10"/>
    </row>
    <row r="9" spans="2:8" x14ac:dyDescent="0.25">
      <c r="B9" s="8" t="s">
        <v>6</v>
      </c>
      <c r="D9" s="10"/>
      <c r="F9" s="8" t="s">
        <v>28</v>
      </c>
      <c r="H9" s="10"/>
    </row>
    <row r="10" spans="2:8" x14ac:dyDescent="0.25">
      <c r="B10" s="9" t="s">
        <v>7</v>
      </c>
      <c r="D10" s="10">
        <v>497565289.44999999</v>
      </c>
      <c r="F10" s="9" t="s">
        <v>29</v>
      </c>
      <c r="H10" s="10">
        <v>2233418159.48</v>
      </c>
    </row>
    <row r="11" spans="2:8" x14ac:dyDescent="0.25">
      <c r="B11" s="9" t="s">
        <v>8</v>
      </c>
      <c r="D11" s="10">
        <v>326379580.10000002</v>
      </c>
      <c r="F11" s="9" t="s">
        <v>30</v>
      </c>
      <c r="H11" s="10">
        <v>240247004.41</v>
      </c>
    </row>
    <row r="12" spans="2:8" x14ac:dyDescent="0.25">
      <c r="B12" s="9" t="s">
        <v>9</v>
      </c>
      <c r="D12" s="10">
        <v>2044846461.2</v>
      </c>
      <c r="F12" s="9" t="s">
        <v>31</v>
      </c>
      <c r="H12" s="10">
        <v>26534897.670000002</v>
      </c>
    </row>
    <row r="13" spans="2:8" x14ac:dyDescent="0.25">
      <c r="B13" s="8" t="s">
        <v>10</v>
      </c>
      <c r="D13" s="11">
        <f>SUM(D10:D12)</f>
        <v>2868791330.75</v>
      </c>
      <c r="F13" s="9" t="s">
        <v>32</v>
      </c>
      <c r="H13" s="10">
        <v>105695068.47</v>
      </c>
    </row>
    <row r="14" spans="2:8" x14ac:dyDescent="0.25">
      <c r="B14" s="9"/>
      <c r="D14" s="10"/>
      <c r="F14" s="8" t="s">
        <v>33</v>
      </c>
      <c r="H14" s="11">
        <f>SUM(H10:H13)</f>
        <v>2605895130.0299997</v>
      </c>
    </row>
    <row r="15" spans="2:8" x14ac:dyDescent="0.25">
      <c r="B15" s="8" t="s">
        <v>11</v>
      </c>
      <c r="D15" s="10"/>
      <c r="F15" s="9"/>
      <c r="H15" s="10"/>
    </row>
    <row r="16" spans="2:8" x14ac:dyDescent="0.25">
      <c r="B16" s="9" t="s">
        <v>12</v>
      </c>
      <c r="D16" s="10">
        <v>1211300.1900000004</v>
      </c>
      <c r="F16" s="8" t="s">
        <v>34</v>
      </c>
      <c r="H16" s="10"/>
    </row>
    <row r="17" spans="2:8" x14ac:dyDescent="0.25">
      <c r="B17" s="9" t="s">
        <v>13</v>
      </c>
      <c r="D17" s="10">
        <v>355069.37</v>
      </c>
      <c r="F17" s="9" t="s">
        <v>35</v>
      </c>
      <c r="H17" s="10">
        <v>13907394.629999638</v>
      </c>
    </row>
    <row r="18" spans="2:8" x14ac:dyDescent="0.25">
      <c r="B18" s="9" t="s">
        <v>14</v>
      </c>
      <c r="D18" s="10">
        <v>10523401.810000001</v>
      </c>
      <c r="F18" s="9" t="s">
        <v>36</v>
      </c>
      <c r="H18" s="10">
        <v>1211680.22</v>
      </c>
    </row>
    <row r="19" spans="2:8" x14ac:dyDescent="0.25">
      <c r="B19" s="9" t="s">
        <v>15</v>
      </c>
      <c r="D19" s="10">
        <v>10528975.119999997</v>
      </c>
      <c r="F19" s="9" t="s">
        <v>37</v>
      </c>
      <c r="H19" s="10">
        <v>9621199.0500000007</v>
      </c>
    </row>
    <row r="20" spans="2:8" x14ac:dyDescent="0.25">
      <c r="B20" s="8" t="s">
        <v>16</v>
      </c>
      <c r="D20" s="11">
        <f>SUM(D16:D19)</f>
        <v>22618746.489999998</v>
      </c>
      <c r="F20" s="9" t="s">
        <v>38</v>
      </c>
      <c r="H20" s="10">
        <v>6846056.7800000003</v>
      </c>
    </row>
    <row r="21" spans="2:8" x14ac:dyDescent="0.25">
      <c r="B21" s="9"/>
      <c r="D21" s="10"/>
      <c r="F21" s="8" t="s">
        <v>39</v>
      </c>
      <c r="H21" s="11">
        <f>SUM(H17:H20)</f>
        <v>31586330.679999642</v>
      </c>
    </row>
    <row r="22" spans="2:8" x14ac:dyDescent="0.25">
      <c r="B22" s="9"/>
      <c r="D22" s="10"/>
      <c r="F22" s="9"/>
      <c r="H22" s="10"/>
    </row>
    <row r="23" spans="2:8" x14ac:dyDescent="0.25">
      <c r="B23" s="8" t="s">
        <v>17</v>
      </c>
      <c r="D23" s="10"/>
      <c r="F23" s="8" t="s">
        <v>40</v>
      </c>
      <c r="H23" s="13">
        <f>H21+H14</f>
        <v>2637481460.7099996</v>
      </c>
    </row>
    <row r="24" spans="2:8" x14ac:dyDescent="0.25">
      <c r="B24" s="9" t="s">
        <v>18</v>
      </c>
      <c r="D24" s="10">
        <v>8948979.6300000008</v>
      </c>
      <c r="F24" s="9"/>
      <c r="H24" s="10"/>
    </row>
    <row r="25" spans="2:8" x14ac:dyDescent="0.25">
      <c r="B25" s="9" t="s">
        <v>19</v>
      </c>
      <c r="D25" s="10">
        <v>20483181.949999999</v>
      </c>
      <c r="F25" s="8" t="s">
        <v>41</v>
      </c>
      <c r="H25" s="10"/>
    </row>
    <row r="26" spans="2:8" x14ac:dyDescent="0.25">
      <c r="B26" s="9" t="s">
        <v>20</v>
      </c>
      <c r="D26" s="10">
        <v>3804646.62</v>
      </c>
      <c r="F26" s="9" t="s">
        <v>42</v>
      </c>
      <c r="H26" s="10">
        <v>161000436</v>
      </c>
    </row>
    <row r="27" spans="2:8" x14ac:dyDescent="0.25">
      <c r="B27" s="8" t="s">
        <v>21</v>
      </c>
      <c r="D27" s="11">
        <f>SUM(D24:D26)</f>
        <v>33236808.199999999</v>
      </c>
      <c r="F27" s="9" t="s">
        <v>43</v>
      </c>
      <c r="H27" s="10">
        <v>40250109</v>
      </c>
    </row>
    <row r="28" spans="2:8" x14ac:dyDescent="0.25">
      <c r="B28" s="9"/>
      <c r="D28" s="10"/>
      <c r="F28" s="9" t="s">
        <v>44</v>
      </c>
      <c r="H28" s="10">
        <v>44682148.810000002</v>
      </c>
    </row>
    <row r="29" spans="2:8" x14ac:dyDescent="0.25">
      <c r="B29" s="9"/>
      <c r="D29" s="10"/>
      <c r="F29" s="9" t="s">
        <v>45</v>
      </c>
      <c r="H29" s="10">
        <v>13505934.66</v>
      </c>
    </row>
    <row r="30" spans="2:8" x14ac:dyDescent="0.25">
      <c r="B30" s="9"/>
      <c r="D30" s="10"/>
      <c r="F30" s="9" t="s">
        <v>46</v>
      </c>
      <c r="H30" s="10">
        <v>26940600.48</v>
      </c>
    </row>
    <row r="31" spans="2:8" x14ac:dyDescent="0.25">
      <c r="B31" s="9"/>
      <c r="D31" s="10"/>
      <c r="F31" s="9" t="s">
        <v>47</v>
      </c>
      <c r="H31" s="10">
        <v>516933.22</v>
      </c>
    </row>
    <row r="32" spans="2:8" x14ac:dyDescent="0.25">
      <c r="B32" s="9"/>
      <c r="D32" s="10"/>
      <c r="F32" s="8" t="s">
        <v>48</v>
      </c>
      <c r="H32" s="11">
        <f>SUM(H26:H31)</f>
        <v>286896162.17000002</v>
      </c>
    </row>
    <row r="33" spans="2:8" x14ac:dyDescent="0.25">
      <c r="B33" s="9"/>
      <c r="D33" s="10"/>
      <c r="F33" s="9"/>
      <c r="H33" s="10"/>
    </row>
    <row r="34" spans="2:8" ht="15.75" thickBot="1" x14ac:dyDescent="0.3">
      <c r="B34" s="8" t="s">
        <v>22</v>
      </c>
      <c r="D34" s="12">
        <f>D13+D20+D27</f>
        <v>2924646885.4399996</v>
      </c>
      <c r="F34" s="8" t="s">
        <v>49</v>
      </c>
      <c r="H34" s="12">
        <f>H32+H23</f>
        <v>2924377622.8799996</v>
      </c>
    </row>
    <row r="35" spans="2:8" ht="15.75" thickTop="1" x14ac:dyDescent="0.25">
      <c r="B35" s="9"/>
      <c r="D35" s="10"/>
      <c r="F35" s="9"/>
      <c r="H35" s="10"/>
    </row>
    <row r="36" spans="2:8" x14ac:dyDescent="0.25">
      <c r="B36" s="8" t="s">
        <v>23</v>
      </c>
      <c r="D36" s="10"/>
      <c r="F36" s="8" t="s">
        <v>50</v>
      </c>
      <c r="H36" s="10"/>
    </row>
    <row r="37" spans="2:8" x14ac:dyDescent="0.25">
      <c r="B37" s="9" t="s">
        <v>24</v>
      </c>
      <c r="D37" s="10">
        <v>27044414.34</v>
      </c>
      <c r="F37" s="9" t="s">
        <v>51</v>
      </c>
      <c r="H37" s="10">
        <v>24895104.140000001</v>
      </c>
    </row>
    <row r="38" spans="2:8" x14ac:dyDescent="0.25">
      <c r="B38" s="9" t="s">
        <v>25</v>
      </c>
      <c r="D38" s="10">
        <v>76746429.590000004</v>
      </c>
      <c r="F38" s="9" t="s">
        <v>52</v>
      </c>
      <c r="H38" s="10">
        <v>79165002.349999994</v>
      </c>
    </row>
    <row r="39" spans="2:8" x14ac:dyDescent="0.25">
      <c r="B39" s="8" t="s">
        <v>26</v>
      </c>
      <c r="D39" s="11">
        <f>SUM(D37:D38)</f>
        <v>103790843.93000001</v>
      </c>
      <c r="F39" s="8" t="s">
        <v>53</v>
      </c>
      <c r="H39" s="11">
        <f>SUM(H37:H38)</f>
        <v>104060106.48999999</v>
      </c>
    </row>
    <row r="40" spans="2:8" x14ac:dyDescent="0.25">
      <c r="B40" s="9"/>
      <c r="D40" s="10"/>
      <c r="F40" s="9"/>
      <c r="H40" s="10"/>
    </row>
    <row r="41" spans="2:8" ht="15.75" thickBot="1" x14ac:dyDescent="0.3">
      <c r="B41" s="8" t="s">
        <v>27</v>
      </c>
      <c r="D41" s="12">
        <f>D39+D34</f>
        <v>3028437729.3699994</v>
      </c>
      <c r="F41" s="8" t="s">
        <v>54</v>
      </c>
      <c r="H41" s="12">
        <f>H39+H34</f>
        <v>3028437729.3699994</v>
      </c>
    </row>
    <row r="42" spans="2:8" ht="15.75" thickTop="1" x14ac:dyDescent="0.25"/>
    <row r="49" spans="2:8" x14ac:dyDescent="0.25">
      <c r="B49" s="2" t="s">
        <v>55</v>
      </c>
      <c r="C49" s="2"/>
      <c r="D49" s="2"/>
      <c r="F49" s="2" t="s">
        <v>57</v>
      </c>
      <c r="G49" s="2"/>
      <c r="H49" s="2"/>
    </row>
    <row r="50" spans="2:8" x14ac:dyDescent="0.25">
      <c r="B50" s="3" t="s">
        <v>56</v>
      </c>
      <c r="C50" s="3"/>
      <c r="D50" s="3"/>
      <c r="F50" s="3" t="s">
        <v>58</v>
      </c>
      <c r="G50" s="3"/>
      <c r="H50" s="3"/>
    </row>
    <row r="54" spans="2:8" x14ac:dyDescent="0.25">
      <c r="B54" s="2" t="s">
        <v>59</v>
      </c>
      <c r="C54" s="2"/>
      <c r="D54" s="2"/>
      <c r="E54" s="2"/>
      <c r="F54" s="2"/>
      <c r="G54" s="2"/>
      <c r="H54" s="2"/>
    </row>
    <row r="55" spans="2:8" x14ac:dyDescent="0.25">
      <c r="B55" s="3" t="s">
        <v>60</v>
      </c>
      <c r="C55" s="3"/>
      <c r="D55" s="3"/>
      <c r="E55" s="3"/>
      <c r="F55" s="3"/>
      <c r="G55" s="3"/>
      <c r="H55" s="3"/>
    </row>
  </sheetData>
  <mergeCells count="12">
    <mergeCell ref="B49:D49"/>
    <mergeCell ref="B50:D50"/>
    <mergeCell ref="F49:H49"/>
    <mergeCell ref="F50:H50"/>
    <mergeCell ref="B54:H54"/>
    <mergeCell ref="B55:H55"/>
    <mergeCell ref="B2:H2"/>
    <mergeCell ref="B3:H3"/>
    <mergeCell ref="B4:H4"/>
    <mergeCell ref="B5:H5"/>
    <mergeCell ref="B7:D7"/>
    <mergeCell ref="F7:H7"/>
  </mergeCells>
  <printOptions horizontalCentered="1"/>
  <pageMargins left="0.70866141732283472" right="0.70866141732283472" top="0.39" bottom="0.4" header="0.31496062992125984" footer="0.31496062992125984"/>
  <pageSetup scale="72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58"/>
  <sheetViews>
    <sheetView topLeftCell="A29" zoomScaleNormal="100" workbookViewId="0">
      <selection activeCell="E46" sqref="E46"/>
    </sheetView>
  </sheetViews>
  <sheetFormatPr baseColWidth="10" defaultRowHeight="15" x14ac:dyDescent="0.25"/>
  <cols>
    <col min="1" max="1" width="2.77734375" style="1" customWidth="1"/>
    <col min="2" max="2" width="42.77734375" style="1" customWidth="1"/>
    <col min="3" max="3" width="20.77734375" style="1" customWidth="1"/>
    <col min="4" max="4" width="2.77734375" style="1" customWidth="1"/>
    <col min="5" max="5" width="20.77734375" style="1" customWidth="1"/>
    <col min="6" max="16384" width="11.5546875" style="1"/>
  </cols>
  <sheetData>
    <row r="2" spans="2:5" ht="15.75" x14ac:dyDescent="0.25">
      <c r="B2" s="4" t="s">
        <v>0</v>
      </c>
      <c r="C2" s="4"/>
      <c r="D2" s="4"/>
      <c r="E2" s="4"/>
    </row>
    <row r="3" spans="2:5" ht="15.75" x14ac:dyDescent="0.25">
      <c r="B3" s="4" t="s">
        <v>61</v>
      </c>
      <c r="C3" s="4"/>
      <c r="D3" s="4"/>
      <c r="E3" s="4"/>
    </row>
    <row r="4" spans="2:5" ht="15.75" x14ac:dyDescent="0.25">
      <c r="B4" s="4" t="s">
        <v>62</v>
      </c>
      <c r="C4" s="4"/>
      <c r="D4" s="4"/>
      <c r="E4" s="4"/>
    </row>
    <row r="5" spans="2:5" ht="15.75" x14ac:dyDescent="0.25">
      <c r="B5" s="4" t="s">
        <v>3</v>
      </c>
      <c r="C5" s="4"/>
      <c r="D5" s="4"/>
      <c r="E5" s="4"/>
    </row>
    <row r="8" spans="2:5" x14ac:dyDescent="0.25">
      <c r="B8" s="16" t="s">
        <v>63</v>
      </c>
      <c r="E8" s="17">
        <f>SUM(E9:E15)</f>
        <v>190553329.02000001</v>
      </c>
    </row>
    <row r="9" spans="2:5" x14ac:dyDescent="0.25">
      <c r="B9" s="9" t="s">
        <v>64</v>
      </c>
      <c r="E9" s="10">
        <v>152356751.08000001</v>
      </c>
    </row>
    <row r="10" spans="2:5" x14ac:dyDescent="0.25">
      <c r="B10" s="9" t="s">
        <v>65</v>
      </c>
      <c r="E10" s="10">
        <v>10139163.27</v>
      </c>
    </row>
    <row r="11" spans="2:5" x14ac:dyDescent="0.25">
      <c r="B11" s="9" t="s">
        <v>66</v>
      </c>
      <c r="E11" s="10">
        <v>13528692.74</v>
      </c>
    </row>
    <row r="12" spans="2:5" x14ac:dyDescent="0.25">
      <c r="B12" s="9" t="s">
        <v>67</v>
      </c>
      <c r="E12" s="10">
        <v>290980.76</v>
      </c>
    </row>
    <row r="13" spans="2:5" x14ac:dyDescent="0.25">
      <c r="B13" s="9" t="s">
        <v>68</v>
      </c>
      <c r="E13" s="10">
        <v>184195.67</v>
      </c>
    </row>
    <row r="14" spans="2:5" x14ac:dyDescent="0.25">
      <c r="B14" s="9" t="s">
        <v>69</v>
      </c>
      <c r="E14" s="10">
        <v>3009152.98</v>
      </c>
    </row>
    <row r="15" spans="2:5" x14ac:dyDescent="0.25">
      <c r="B15" s="9" t="s">
        <v>70</v>
      </c>
      <c r="E15" s="10">
        <v>11044392.52</v>
      </c>
    </row>
    <row r="16" spans="2:5" x14ac:dyDescent="0.25">
      <c r="B16" s="9"/>
      <c r="E16" s="10"/>
    </row>
    <row r="17" spans="2:5" x14ac:dyDescent="0.25">
      <c r="B17" s="8" t="s">
        <v>71</v>
      </c>
      <c r="E17" s="10"/>
    </row>
    <row r="18" spans="2:5" x14ac:dyDescent="0.25">
      <c r="B18" s="8" t="s">
        <v>72</v>
      </c>
      <c r="E18" s="17">
        <f>SUM(E19:E24)</f>
        <v>52020330.25</v>
      </c>
    </row>
    <row r="19" spans="2:5" x14ac:dyDescent="0.25">
      <c r="B19" s="9" t="s">
        <v>73</v>
      </c>
      <c r="E19" s="10">
        <v>34269298.57</v>
      </c>
    </row>
    <row r="20" spans="2:5" x14ac:dyDescent="0.25">
      <c r="B20" s="9" t="s">
        <v>74</v>
      </c>
      <c r="E20" s="10">
        <v>4710384.8600000003</v>
      </c>
    </row>
    <row r="21" spans="2:5" x14ac:dyDescent="0.25">
      <c r="B21" s="9" t="s">
        <v>75</v>
      </c>
      <c r="E21" s="10">
        <v>6638044.1200000001</v>
      </c>
    </row>
    <row r="22" spans="2:5" x14ac:dyDescent="0.25">
      <c r="B22" s="9" t="s">
        <v>76</v>
      </c>
      <c r="E22" s="10">
        <v>63307.57</v>
      </c>
    </row>
    <row r="23" spans="2:5" x14ac:dyDescent="0.25">
      <c r="B23" s="9" t="s">
        <v>77</v>
      </c>
      <c r="E23" s="10">
        <v>257178.64</v>
      </c>
    </row>
    <row r="24" spans="2:5" x14ac:dyDescent="0.25">
      <c r="B24" s="9" t="s">
        <v>78</v>
      </c>
      <c r="E24" s="10">
        <v>6082116.4900000002</v>
      </c>
    </row>
    <row r="25" spans="2:5" x14ac:dyDescent="0.25">
      <c r="B25" s="9"/>
      <c r="E25" s="10"/>
    </row>
    <row r="26" spans="2:5" x14ac:dyDescent="0.25">
      <c r="B26" s="9" t="s">
        <v>79</v>
      </c>
      <c r="E26" s="10">
        <v>54357194.479999997</v>
      </c>
    </row>
    <row r="27" spans="2:5" x14ac:dyDescent="0.25">
      <c r="B27" s="9"/>
      <c r="E27" s="18"/>
    </row>
    <row r="28" spans="2:5" x14ac:dyDescent="0.25">
      <c r="B28" s="8" t="s">
        <v>80</v>
      </c>
      <c r="E28" s="13">
        <f>+E8-E18-E26</f>
        <v>84175804.290000021</v>
      </c>
    </row>
    <row r="29" spans="2:5" x14ac:dyDescent="0.25">
      <c r="B29" s="9"/>
      <c r="E29" s="10"/>
    </row>
    <row r="30" spans="2:5" x14ac:dyDescent="0.25">
      <c r="B30" s="8" t="s">
        <v>81</v>
      </c>
      <c r="E30" s="17">
        <f>SUM(E31:E33)</f>
        <v>76436346.640000001</v>
      </c>
    </row>
    <row r="31" spans="2:5" x14ac:dyDescent="0.25">
      <c r="B31" s="9" t="s">
        <v>82</v>
      </c>
      <c r="E31" s="10">
        <v>29337865.199999999</v>
      </c>
    </row>
    <row r="32" spans="2:5" x14ac:dyDescent="0.25">
      <c r="B32" s="9" t="s">
        <v>83</v>
      </c>
      <c r="E32" s="10">
        <v>41382376</v>
      </c>
    </row>
    <row r="33" spans="2:5" x14ac:dyDescent="0.25">
      <c r="B33" s="9" t="s">
        <v>84</v>
      </c>
      <c r="E33" s="10">
        <v>5716105.4400000004</v>
      </c>
    </row>
    <row r="34" spans="2:5" x14ac:dyDescent="0.25">
      <c r="B34" s="9"/>
      <c r="E34" s="18"/>
    </row>
    <row r="35" spans="2:5" x14ac:dyDescent="0.25">
      <c r="B35" s="8" t="s">
        <v>85</v>
      </c>
      <c r="E35" s="13">
        <f>+E28-E30</f>
        <v>7739457.6500000209</v>
      </c>
    </row>
    <row r="36" spans="2:5" x14ac:dyDescent="0.25">
      <c r="B36" s="9"/>
      <c r="E36" s="10"/>
    </row>
    <row r="37" spans="2:5" x14ac:dyDescent="0.25">
      <c r="B37" s="8" t="s">
        <v>86</v>
      </c>
      <c r="E37" s="17">
        <f>SUM(E38:E39)</f>
        <v>8930086.379999999</v>
      </c>
    </row>
    <row r="38" spans="2:5" x14ac:dyDescent="0.25">
      <c r="B38" s="9" t="s">
        <v>87</v>
      </c>
      <c r="E38" s="10">
        <v>11447474.529999999</v>
      </c>
    </row>
    <row r="39" spans="2:5" x14ac:dyDescent="0.25">
      <c r="B39" s="9" t="s">
        <v>88</v>
      </c>
      <c r="E39" s="10">
        <v>-2517388.15</v>
      </c>
    </row>
    <row r="40" spans="2:5" x14ac:dyDescent="0.25">
      <c r="B40" s="9"/>
      <c r="E40" s="18"/>
    </row>
    <row r="41" spans="2:5" x14ac:dyDescent="0.25">
      <c r="B41" s="8" t="s">
        <v>89</v>
      </c>
      <c r="E41" s="13">
        <f>+E35+E37</f>
        <v>16669544.03000002</v>
      </c>
    </row>
    <row r="42" spans="2:5" x14ac:dyDescent="0.25">
      <c r="B42" s="9"/>
      <c r="E42" s="10"/>
    </row>
    <row r="43" spans="2:5" x14ac:dyDescent="0.25">
      <c r="B43" s="9" t="s">
        <v>90</v>
      </c>
      <c r="E43" s="10">
        <v>-3163609.37</v>
      </c>
    </row>
    <row r="44" spans="2:5" x14ac:dyDescent="0.25">
      <c r="B44" s="9"/>
      <c r="E44" s="18"/>
    </row>
    <row r="45" spans="2:5" x14ac:dyDescent="0.25">
      <c r="B45" s="8" t="s">
        <v>91</v>
      </c>
      <c r="E45" s="13">
        <f>+E41+E43</f>
        <v>13505934.660000019</v>
      </c>
    </row>
    <row r="46" spans="2:5" x14ac:dyDescent="0.25">
      <c r="B46" s="9"/>
      <c r="E46" s="10"/>
    </row>
    <row r="47" spans="2:5" x14ac:dyDescent="0.25">
      <c r="B47" s="9"/>
      <c r="E47" s="10"/>
    </row>
    <row r="48" spans="2:5" x14ac:dyDescent="0.25">
      <c r="B48" s="9"/>
      <c r="E48" s="10"/>
    </row>
    <row r="49" spans="2:5" x14ac:dyDescent="0.25">
      <c r="B49" s="9"/>
      <c r="E49" s="10"/>
    </row>
    <row r="50" spans="2:5" x14ac:dyDescent="0.25">
      <c r="B50" s="14" t="s">
        <v>92</v>
      </c>
      <c r="C50" s="15" t="s">
        <v>57</v>
      </c>
      <c r="D50" s="15"/>
      <c r="E50" s="15"/>
    </row>
    <row r="51" spans="2:5" x14ac:dyDescent="0.25">
      <c r="B51" s="5" t="s">
        <v>56</v>
      </c>
      <c r="C51" s="3" t="s">
        <v>58</v>
      </c>
      <c r="D51" s="3"/>
      <c r="E51" s="3"/>
    </row>
    <row r="57" spans="2:5" x14ac:dyDescent="0.25">
      <c r="B57" s="15" t="s">
        <v>59</v>
      </c>
      <c r="C57" s="15"/>
      <c r="D57" s="15"/>
      <c r="E57" s="15"/>
    </row>
    <row r="58" spans="2:5" x14ac:dyDescent="0.25">
      <c r="B58" s="3" t="s">
        <v>60</v>
      </c>
      <c r="C58" s="3"/>
      <c r="D58" s="3"/>
      <c r="E58" s="3"/>
    </row>
  </sheetData>
  <mergeCells count="8">
    <mergeCell ref="B57:E57"/>
    <mergeCell ref="B58:E58"/>
    <mergeCell ref="B2:E2"/>
    <mergeCell ref="B3:E3"/>
    <mergeCell ref="B4:E4"/>
    <mergeCell ref="B5:E5"/>
    <mergeCell ref="C50:E50"/>
    <mergeCell ref="C51:E51"/>
  </mergeCells>
  <pageMargins left="0.7" right="0.7" top="0.75" bottom="0.75" header="0.3" footer="0.3"/>
  <pageSetup scale="84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 - OCT 2021</vt:lpstr>
      <vt:lpstr>ER - OCT 2021</vt:lpstr>
      <vt:lpstr>'BG - OCT 2021'!Área_de_impresión</vt:lpstr>
      <vt:lpstr>'ER - OCT 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cp:lastPrinted>2021-11-04T23:23:30Z</cp:lastPrinted>
  <dcterms:created xsi:type="dcterms:W3CDTF">2021-11-04T23:21:48Z</dcterms:created>
  <dcterms:modified xsi:type="dcterms:W3CDTF">2021-11-04T23:24:35Z</dcterms:modified>
</cp:coreProperties>
</file>