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64" i="2" l="1"/>
  <c r="C68" i="2" s="1"/>
  <c r="C72" i="2" s="1"/>
  <c r="C75" i="2" s="1"/>
  <c r="C31" i="2" s="1"/>
  <c r="C27" i="2"/>
  <c r="C18" i="2"/>
  <c r="C33" i="2" l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<sst xmlns="http://schemas.openxmlformats.org/spreadsheetml/2006/main" count="68" uniqueCount="57">
  <si>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</si>
  <si>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</si>
  <si>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</si>
  <si>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</si>
  <si>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</si>
  <si>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</si>
  <si>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</si>
  <si>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</si>
  <si>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</si>
  <si>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</si>
  <si>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</si>
  <si>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</si>
  <si>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</si>
  <si>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</si>
  <si>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</si>
  <si>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</si>
  <si>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</si>
  <si>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</si>
  <si>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</si>
  <si>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</si>
  <si>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</si>
  <si>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</si>
  <si>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</si>
  <si>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</si>
  <si>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</si>
  <si>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</si>
  <si>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</si>
  <si>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</si>
  <si>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</si>
  <si>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</si>
  <si>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</si>
  <si>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</si>
  <si>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</si>
  <si>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</si>
  <si>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</si>
  <si>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</si>
  <si>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</si>
  <si>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</si>
  <si>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</si>
  <si>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</si>
  <si>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</si>
  <si>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</si>
  <si>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</si>
  <si>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</si>
  <si>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</si>
  <si>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</si>
  <si>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</si>
  <si>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</si>
  <si>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</si>
  <si>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</si>
  <si>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</si>
  <si>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</si>
  <si>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</si>
  <si>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</si>
  <si>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</si>
  <si>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BALANCE GENERAL AL 31 DE OCTUBRE DE 2021 y 2020</t>
  </si>
  <si>
    <t>Estados de Resultados del 1 de enero al 31 de Octubre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</si>
</sst>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164" fontId="19" fillId="0" borderId="10" xfId="42" quotePrefix="1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B70" sqref="B70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2021</v>
      </c>
      <c r="C7" s="2">
        <v>2020</v>
      </c>
    </row>
    <row r="8" spans="1:4" x14ac:dyDescent="0.3">
      <c r="A8" s="1" t="s">
        <v>2</v>
      </c>
      <c r="B8" s="17">
        <v>609991.69999999995</v>
      </c>
      <c r="C8" s="25">
        <v>359509</v>
      </c>
      <c r="D8" s="5"/>
    </row>
    <row r="9" spans="1:4" hidden="1" x14ac:dyDescent="0.3">
      <c r="A9" s="1" t="s">
        <v>40</v>
      </c>
      <c r="B9" s="17"/>
      <c r="C9" s="17">
        <v>0</v>
      </c>
      <c r="D9" s="5"/>
    </row>
    <row r="10" spans="1:4" x14ac:dyDescent="0.3">
      <c r="A10" s="1" t="s">
        <v>38</v>
      </c>
      <c r="B10" s="17">
        <v>416533.3</v>
      </c>
      <c r="C10" s="25">
        <v>205922.7</v>
      </c>
      <c r="D10" s="5"/>
    </row>
    <row r="11" spans="1:4" x14ac:dyDescent="0.3">
      <c r="A11" s="1" t="s">
        <v>4</v>
      </c>
      <c r="B11" s="17">
        <v>2449211.9</v>
      </c>
      <c r="C11" s="25">
        <v>1090835.1000000001</v>
      </c>
      <c r="D11" s="5"/>
    </row>
    <row r="12" spans="1:4" x14ac:dyDescent="0.3">
      <c r="A12" s="1" t="s">
        <v>37</v>
      </c>
      <c r="B12" s="17">
        <v>996.4</v>
      </c>
      <c r="C12" s="25">
        <v>69.8</v>
      </c>
      <c r="D12" s="5"/>
    </row>
    <row r="13" spans="1:4" x14ac:dyDescent="0.3">
      <c r="A13" s="1" t="s">
        <v>5</v>
      </c>
      <c r="B13" s="17">
        <v>31538.2</v>
      </c>
      <c r="C13" s="25">
        <v>12635.1</v>
      </c>
      <c r="D13" s="5"/>
    </row>
    <row r="14" spans="1:4" x14ac:dyDescent="0.3">
      <c r="A14" s="1" t="s">
        <v>6</v>
      </c>
      <c r="B14" s="17">
        <v>74351.200000000012</v>
      </c>
      <c r="C14" s="25">
        <v>38959.199999999997</v>
      </c>
      <c r="D14" s="5"/>
    </row>
    <row r="15" spans="1:4" ht="15" thickBot="1" x14ac:dyDescent="0.35">
      <c r="A15" s="1" t="s">
        <v>7</v>
      </c>
      <c r="B15" s="17">
        <v>113633.4</v>
      </c>
      <c r="C15" s="25">
        <v>68778.5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3696256.1</v>
      </c>
      <c r="C18" s="23">
        <f>SUM(C8:C17)</f>
        <v>1776709.4000000001</v>
      </c>
      <c r="D18" s="5"/>
    </row>
    <row r="19" spans="1:5" x14ac:dyDescent="0.3">
      <c r="A19" s="11" t="s">
        <v>41</v>
      </c>
      <c r="B19" s="19">
        <v>2789035.2</v>
      </c>
      <c r="C19" s="25">
        <v>1304383.7</v>
      </c>
      <c r="D19" s="5"/>
    </row>
    <row r="20" spans="1:5" x14ac:dyDescent="0.3">
      <c r="A20" s="1" t="s">
        <v>35</v>
      </c>
      <c r="B20" s="17">
        <v>152.5</v>
      </c>
      <c r="C20" s="25">
        <v>80.900000000000006</v>
      </c>
      <c r="D20" s="5"/>
    </row>
    <row r="21" spans="1:5" x14ac:dyDescent="0.3">
      <c r="A21" s="1" t="s">
        <v>11</v>
      </c>
      <c r="B21" s="17">
        <v>212708.3</v>
      </c>
      <c r="C21" s="25">
        <v>132803.5</v>
      </c>
      <c r="D21" s="5"/>
    </row>
    <row r="22" spans="1:5" hidden="1" x14ac:dyDescent="0.3">
      <c r="A22" s="1" t="s">
        <v>3</v>
      </c>
      <c r="B22" s="17">
        <v>0</v>
      </c>
      <c r="C22" s="24">
        <v>0</v>
      </c>
      <c r="D22" s="5"/>
    </row>
    <row r="23" spans="1:5" x14ac:dyDescent="0.3">
      <c r="A23" s="1" t="s">
        <v>12</v>
      </c>
      <c r="B23" s="17">
        <v>152831.9</v>
      </c>
      <c r="C23" s="25">
        <v>62670.400000000001</v>
      </c>
      <c r="D23" s="5"/>
    </row>
    <row r="24" spans="1:5" x14ac:dyDescent="0.3">
      <c r="A24" s="1" t="s">
        <v>6</v>
      </c>
      <c r="B24" s="17">
        <v>31739.200000000001</v>
      </c>
      <c r="C24" s="25">
        <v>15724.2</v>
      </c>
      <c r="D24" s="5"/>
    </row>
    <row r="25" spans="1:5" ht="15" thickBot="1" x14ac:dyDescent="0.35">
      <c r="A25" s="1" t="s">
        <v>13</v>
      </c>
      <c r="B25" s="17">
        <v>92093.7</v>
      </c>
      <c r="C25" s="25">
        <v>58443.199999999997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3278560.8000000003</v>
      </c>
      <c r="C27" s="18">
        <f>SUM(C19:C25)</f>
        <v>1574105.8999999997</v>
      </c>
      <c r="D27" s="5"/>
    </row>
    <row r="28" spans="1:5" x14ac:dyDescent="0.3">
      <c r="A28" s="11" t="s">
        <v>16</v>
      </c>
      <c r="B28" s="19">
        <v>204701.8</v>
      </c>
      <c r="C28" s="25">
        <v>103570.6</v>
      </c>
      <c r="D28" s="5"/>
    </row>
    <row r="29" spans="1:5" hidden="1" x14ac:dyDescent="0.3">
      <c r="A29" s="1" t="s">
        <v>17</v>
      </c>
      <c r="B29" s="24"/>
      <c r="C29" s="24">
        <v>0</v>
      </c>
      <c r="D29" s="5"/>
    </row>
    <row r="30" spans="1:5" x14ac:dyDescent="0.3">
      <c r="A30" s="1" t="s">
        <v>18</v>
      </c>
      <c r="B30" s="17">
        <v>177766.3</v>
      </c>
      <c r="C30" s="25">
        <v>86958.5</v>
      </c>
      <c r="D30" s="5"/>
      <c r="E30" s="5"/>
    </row>
    <row r="31" spans="1:5" ht="15" thickBot="1" x14ac:dyDescent="0.35">
      <c r="A31" s="1" t="s">
        <v>45</v>
      </c>
      <c r="B31" s="17">
        <f>B75</f>
        <v>35227.199999999983</v>
      </c>
      <c r="C31" s="25">
        <f>+C75</f>
        <v>12074.399999999983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417695.29999999993</v>
      </c>
      <c r="C33" s="18">
        <f>SUM(C28:C32)</f>
        <v>202603.5</v>
      </c>
      <c r="D33" s="5"/>
    </row>
    <row r="34" spans="1:884" ht="15" thickBot="1" x14ac:dyDescent="0.35">
      <c r="A34" s="12" t="s">
        <v>20</v>
      </c>
      <c r="B34" s="23">
        <f>B33+B27</f>
        <v>3696256.1</v>
      </c>
      <c r="C34" s="18">
        <f>C27+C33</f>
        <v>1776709.3999999997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8" t="s">
        <v>50</v>
      </c>
      <c r="B41" s="29" t="s">
        <v>52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8" t="s">
        <v>51</v>
      </c>
      <c r="B42" s="29" t="s">
        <v>53</v>
      </c>
      <c r="C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9" t="s">
        <v>48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9" t="s">
        <v>49</v>
      </c>
      <c r="B48" s="29"/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2021</v>
      </c>
      <c r="C55" s="2">
        <v>2020</v>
      </c>
      <c r="D55" s="5"/>
    </row>
    <row r="56" spans="1:884" x14ac:dyDescent="0.3">
      <c r="A56" s="1" t="s">
        <v>21</v>
      </c>
      <c r="B56" s="16">
        <v>188670.7</v>
      </c>
      <c r="C56" s="16">
        <v>111364</v>
      </c>
      <c r="D56" s="5"/>
    </row>
    <row r="57" spans="1:884" x14ac:dyDescent="0.3">
      <c r="A57" s="1" t="s">
        <v>42</v>
      </c>
      <c r="B57" s="17">
        <v>5307.9</v>
      </c>
      <c r="C57" s="17">
        <v>3426.7</v>
      </c>
      <c r="D57" s="5"/>
    </row>
    <row r="58" spans="1:884" x14ac:dyDescent="0.3">
      <c r="A58" s="1" t="s">
        <v>22</v>
      </c>
      <c r="B58" s="17">
        <v>22133.8</v>
      </c>
      <c r="C58" s="17">
        <v>10023.5</v>
      </c>
      <c r="D58" s="5"/>
    </row>
    <row r="59" spans="1:884" x14ac:dyDescent="0.3">
      <c r="A59" s="1" t="s">
        <v>36</v>
      </c>
      <c r="B59" s="17">
        <v>1683.4</v>
      </c>
      <c r="C59" s="17">
        <v>2572.4</v>
      </c>
      <c r="D59" s="5"/>
    </row>
    <row r="60" spans="1:884" x14ac:dyDescent="0.3">
      <c r="A60" s="1" t="s">
        <v>23</v>
      </c>
      <c r="B60" s="17">
        <v>972.2</v>
      </c>
      <c r="C60" s="17">
        <v>622.9</v>
      </c>
      <c r="D60" s="5"/>
    </row>
    <row r="61" spans="1:884" x14ac:dyDescent="0.3">
      <c r="A61" s="1" t="s">
        <v>24</v>
      </c>
      <c r="B61" s="17">
        <v>13882.3</v>
      </c>
      <c r="C61" s="17">
        <v>6193.7</v>
      </c>
      <c r="D61" s="5"/>
    </row>
    <row r="62" spans="1:884" x14ac:dyDescent="0.3">
      <c r="A62" s="3" t="s">
        <v>25</v>
      </c>
      <c r="B62" s="4">
        <v>64499.8</v>
      </c>
      <c r="C62" s="4">
        <v>33539.599999999999</v>
      </c>
      <c r="D62" s="5"/>
    </row>
    <row r="63" spans="1:884" ht="15" thickBot="1" x14ac:dyDescent="0.35">
      <c r="A63" s="13" t="s">
        <v>26</v>
      </c>
      <c r="B63" s="14">
        <v>56256.7</v>
      </c>
      <c r="C63" s="26">
        <v>32414</v>
      </c>
      <c r="D63" s="5"/>
    </row>
    <row r="64" spans="1:884" ht="15" thickBot="1" x14ac:dyDescent="0.35">
      <c r="A64" s="12" t="s">
        <v>27</v>
      </c>
      <c r="B64" s="23">
        <f>SUM(B56:B61)-B62-B63</f>
        <v>111893.8</v>
      </c>
      <c r="C64" s="18">
        <f>SUM(C56:C61)-C62-C63</f>
        <v>68249.599999999977</v>
      </c>
      <c r="D64" s="5"/>
    </row>
    <row r="65" spans="1:5" x14ac:dyDescent="0.3">
      <c r="A65" s="11" t="s">
        <v>28</v>
      </c>
      <c r="B65" s="19">
        <v>48602.8</v>
      </c>
      <c r="C65" s="25">
        <v>31310.5</v>
      </c>
      <c r="D65" s="5"/>
    </row>
    <row r="66" spans="1:5" x14ac:dyDescent="0.3">
      <c r="A66" s="1" t="s">
        <v>29</v>
      </c>
      <c r="B66" s="17">
        <v>33201.4</v>
      </c>
      <c r="C66" s="25">
        <v>21072.7</v>
      </c>
      <c r="D66" s="5"/>
    </row>
    <row r="67" spans="1:5" ht="15" thickBot="1" x14ac:dyDescent="0.35">
      <c r="A67" s="10" t="s">
        <v>30</v>
      </c>
      <c r="B67" s="20">
        <v>12958.8</v>
      </c>
      <c r="C67" s="25">
        <v>7725.6</v>
      </c>
      <c r="D67" s="5"/>
    </row>
    <row r="68" spans="1:5" ht="15" thickBot="1" x14ac:dyDescent="0.35">
      <c r="A68" s="12" t="s">
        <v>54</v>
      </c>
      <c r="B68" s="23">
        <f>B64-SUM(B65:B67)</f>
        <v>17130.799999999988</v>
      </c>
      <c r="C68" s="18">
        <f>C64-SUM(C65:C67)</f>
        <v>8140.7999999999811</v>
      </c>
      <c r="D68" s="5"/>
    </row>
    <row r="69" spans="1:5" x14ac:dyDescent="0.3">
      <c r="A69" s="11" t="s">
        <v>31</v>
      </c>
      <c r="B69" s="19">
        <v>34284.5</v>
      </c>
      <c r="C69" s="25">
        <v>9919.5</v>
      </c>
      <c r="D69" s="5"/>
    </row>
    <row r="70" spans="1:5" ht="15" thickBot="1" x14ac:dyDescent="0.35">
      <c r="A70" s="1" t="s">
        <v>32</v>
      </c>
      <c r="B70" s="4">
        <v>-1424.9</v>
      </c>
      <c r="C70" s="4">
        <v>-260.10000000000002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49990.399999999987</v>
      </c>
      <c r="C72" s="18">
        <f>SUM(C68:C70)</f>
        <v>17800.199999999983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-14763.2</v>
      </c>
      <c r="C74" s="27">
        <v>-5725.8</v>
      </c>
      <c r="D74" s="5"/>
    </row>
    <row r="75" spans="1:5" ht="15" thickBot="1" x14ac:dyDescent="0.35">
      <c r="A75" s="12" t="s">
        <v>47</v>
      </c>
      <c r="B75" s="23">
        <f>SUM(B72:B74)</f>
        <v>35227.199999999983</v>
      </c>
      <c r="C75" s="18">
        <f>SUM(C72:C74)</f>
        <v>12074.399999999983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8" t="s">
        <v>50</v>
      </c>
      <c r="B82" s="29" t="s">
        <v>52</v>
      </c>
      <c r="C82" s="29"/>
    </row>
    <row r="83" spans="1:3" x14ac:dyDescent="0.3">
      <c r="A83" s="28" t="s">
        <v>51</v>
      </c>
      <c r="B83" s="29" t="s">
        <v>53</v>
      </c>
      <c r="C83" s="29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9" t="s">
        <v>48</v>
      </c>
      <c r="B88" s="29"/>
      <c r="C88" s="29"/>
    </row>
    <row r="89" spans="1:3" x14ac:dyDescent="0.3">
      <c r="A89" s="29" t="s">
        <v>49</v>
      </c>
      <c r="B89" s="29"/>
      <c r="C89" s="29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2021-11-09T16:00:21Z</dcterms:modified>
</cp:coreProperties>
</file>