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90" windowHeight="7350"/>
  </bookViews>
  <sheets>
    <sheet name="Balance Promer" sheetId="1" r:id="rId1"/>
    <sheet name="E.R. Promerica" sheetId="2" r:id="rId2"/>
  </sheets>
  <externalReferences>
    <externalReference r:id="rId3"/>
  </externalReferences>
  <definedNames>
    <definedName name="_xlnm.Print_Area" localSheetId="0">'Balance Promer'!$A$2:$F$58</definedName>
    <definedName name="_xlnm.Print_Area" localSheetId="1">'E.R. Promerica'!$A$2:$E$54</definedName>
    <definedName name="_xlnm.Database">#REF!</definedName>
    <definedName name="BuiltIn_Print_Area___11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E46" i="2" s="1"/>
  <c r="E37" i="2"/>
  <c r="E26" i="2"/>
  <c r="E8" i="2"/>
  <c r="B4" i="2"/>
  <c r="E49" i="1"/>
  <c r="E39" i="1"/>
  <c r="E34" i="1"/>
  <c r="E43" i="1" s="1"/>
  <c r="E50" i="1" s="1"/>
  <c r="E18" i="1"/>
  <c r="E22" i="1" s="1"/>
  <c r="E13" i="1"/>
  <c r="A4" i="1"/>
  <c r="E67" i="1" l="1"/>
  <c r="E51" i="1"/>
  <c r="E50" i="2"/>
</calcChain>
</file>

<file path=xl/sharedStrings.xml><?xml version="1.0" encoding="utf-8"?>
<sst xmlns="http://schemas.openxmlformats.org/spreadsheetml/2006/main" count="96" uniqueCount="70">
  <si>
    <t>BANCO PROMERICA, S.A.</t>
  </si>
  <si>
    <t>BALANCE GENERAL</t>
  </si>
  <si>
    <t>( Expresado en Miles de Dólares  de los Estados Unidos de América)</t>
  </si>
  <si>
    <t>ACTIVOS</t>
  </si>
  <si>
    <t>Activos de intermediación</t>
  </si>
  <si>
    <t>Caja y Bancos</t>
  </si>
  <si>
    <t>Operaciones Bursatiles (neto)</t>
  </si>
  <si>
    <t xml:space="preserve">Inversiones financieras, netos </t>
  </si>
  <si>
    <t xml:space="preserve">Cartera de préstamos, neto de reserva de saneamiento </t>
  </si>
  <si>
    <t>$</t>
  </si>
  <si>
    <t>Otros activos</t>
  </si>
  <si>
    <t>Bienes recibidos en pago, neto de provision por perdida</t>
  </si>
  <si>
    <t>Diversos, netos de reservas de saneamieno)</t>
  </si>
  <si>
    <t>Derechos y Participaciones</t>
  </si>
  <si>
    <t>Activo Fijo</t>
  </si>
  <si>
    <t>Bienes inmuebles, muebles y otros, neto   de depreciacion  acumulada</t>
  </si>
  <si>
    <t>Total activos</t>
  </si>
  <si>
    <t>PASIVOS Y PATRIMONIO</t>
  </si>
  <si>
    <t>Pasivos de intermediación</t>
  </si>
  <si>
    <t xml:space="preserve">Depósitos de clientes  </t>
  </si>
  <si>
    <t>Préstamos del Banco de Desarrollo de El Salvador</t>
  </si>
  <si>
    <t xml:space="preserve">Prestamos de otros Bancos </t>
  </si>
  <si>
    <t>Prestamos de otros organismos internacionales</t>
  </si>
  <si>
    <t>Otros prestamos - titularizacion</t>
  </si>
  <si>
    <t xml:space="preserve">Reportos y otras obligaciones bursátiles </t>
  </si>
  <si>
    <t>Diversos</t>
  </si>
  <si>
    <t>Otros Pasivos</t>
  </si>
  <si>
    <t>Cuentas por pagar</t>
  </si>
  <si>
    <t>Provisiones</t>
  </si>
  <si>
    <t>Deuda Subordinada</t>
  </si>
  <si>
    <t>Total pasivos</t>
  </si>
  <si>
    <t>Patrimonio</t>
  </si>
  <si>
    <t>Capital Social pagado</t>
  </si>
  <si>
    <t>Reservas de Capital, resultados acumulados  y</t>
  </si>
  <si>
    <t>patrimonio no pagado</t>
  </si>
  <si>
    <t>Total pasivos y patrimonio</t>
  </si>
  <si>
    <t>Lázaro Carlos Ernesto Figuero Mendoza</t>
  </si>
  <si>
    <t>Julia Lorena Navarro</t>
  </si>
  <si>
    <t>Representante Legal</t>
  </si>
  <si>
    <t>Contadora General</t>
  </si>
  <si>
    <t>BANCO  PROMERICA,  S.A.</t>
  </si>
  <si>
    <t>ESTADO DE RESULTADO</t>
  </si>
  <si>
    <t>( Expresado en Miles de Dólares de los  Estados Unidos de América)</t>
  </si>
  <si>
    <t>Ingresos de operación</t>
  </si>
  <si>
    <t>Intereses de préstamos</t>
  </si>
  <si>
    <t>Comisiones y otros ingresos de préstamos</t>
  </si>
  <si>
    <t>Intereses de inversiones</t>
  </si>
  <si>
    <t>Utilidad en venta de titulos valores</t>
  </si>
  <si>
    <t>Reportos y operaciones bursátiles</t>
  </si>
  <si>
    <t>Intereses sobre depósitos</t>
  </si>
  <si>
    <t>Operaciones en moneda extranjera</t>
  </si>
  <si>
    <t>Otros servicios y contingencias</t>
  </si>
  <si>
    <t>Costos de operaciones</t>
  </si>
  <si>
    <t>Intereses y otros costos de depósitos</t>
  </si>
  <si>
    <t>Intereses sobre préstamos</t>
  </si>
  <si>
    <t>Intereses sobre emisión de obligaciones</t>
  </si>
  <si>
    <t>Perdida por venta de titulos valores</t>
  </si>
  <si>
    <t>Reservas de Saneamiento  ( Nota 4 )</t>
  </si>
  <si>
    <t>Utilidad antes de gastos</t>
  </si>
  <si>
    <t>Gastos de Operación  ( Nota 13 )</t>
  </si>
  <si>
    <t>De funcionarios y empleados</t>
  </si>
  <si>
    <t>Generales</t>
  </si>
  <si>
    <t>Depreciaciones y amortizaciones</t>
  </si>
  <si>
    <t>Utilidad (Pérdida ) de operación</t>
  </si>
  <si>
    <t>Otros ingresos y Gastos</t>
  </si>
  <si>
    <t>Utilidad  (pérdida )  antes de  impuestos</t>
  </si>
  <si>
    <t>Provision para el impuesto sobre la renta</t>
  </si>
  <si>
    <t>Utilidad  (pérdida )  despues de impuestos</t>
  </si>
  <si>
    <t>Contribucion especial por ley</t>
  </si>
  <si>
    <t>Resultado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</si>
</sst>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(&quot;C&quot;* #,##0.00_);_(&quot;C&quot;* \(#,##0.00\);_(&quot;C&quot;* &quot;-&quot;??_);_(@_)"/>
    <numFmt numFmtId="165" formatCode="_-[$$-440A]* #,##0.0_-;\-[$$-440A]* #,##0.0_-;_-[$$-440A]* &quot;-&quot;??_-;_-@_-"/>
    <numFmt numFmtId="166" formatCode="_(* #,##0.0_);_(* \(#,##0.0\);_(* &quot;-&quot;??_);_(@_)"/>
    <numFmt numFmtId="167" formatCode="#,##0.0"/>
    <numFmt numFmtId="168" formatCode="_-[$$-440A]* #,##0.0_-;\-[$$-440A]* #,##0.0_-;_-[$$-440A]* &quot;-&quot;?_-;_-@_-"/>
    <numFmt numFmtId="169" formatCode="_(&quot;¢&quot;* #,##0.00_);_(&quot;¢&quot;* \(#,##0.00\);_(&quot;¢&quot;* &quot;-&quot;??_);_(@_)"/>
    <numFmt numFmtId="170" formatCode="_([$$-440A]* #,##0.00_);_([$$-440A]* \(#,##0.00\);_([$$-440A]* &quot;-&quot;??_);_(@_)"/>
    <numFmt numFmtId="171" formatCode="#,##0.0_ ;[Red]\-#,##0.0\ "/>
  </numFmts>
  <fonts count="9" x14ac:knownFonts="1">
    <font>
      <sz val="10"/>
      <name val="Arial"/>
      <family val="2"/>
    </font>
    <font>
      <sz val="10"/>
      <name val="Comic Sans MS"/>
      <family val="4"/>
    </font>
    <font>
      <b/>
      <sz val="14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4" fontId="2" fillId="2" borderId="0" xfId="3" applyFont="1" applyFill="1" applyAlignment="1">
      <alignment horizontal="center"/>
    </xf>
    <xf numFmtId="165" fontId="4" fillId="2" borderId="0" xfId="1" applyNumberFormat="1" applyFont="1" applyFill="1"/>
    <xf numFmtId="0" fontId="4" fillId="2" borderId="0" xfId="4" applyFont="1" applyFill="1"/>
    <xf numFmtId="164" fontId="5" fillId="2" borderId="0" xfId="3" applyFont="1" applyFill="1" applyAlignment="1">
      <alignment horizontal="center"/>
    </xf>
    <xf numFmtId="164" fontId="4" fillId="2" borderId="0" xfId="3" applyFont="1" applyFill="1" applyAlignment="1">
      <alignment horizontal="center"/>
    </xf>
    <xf numFmtId="164" fontId="4" fillId="2" borderId="0" xfId="3" applyFont="1" applyFill="1" applyAlignment="1">
      <alignment horizontal="center"/>
    </xf>
    <xf numFmtId="166" fontId="4" fillId="2" borderId="0" xfId="4" applyNumberFormat="1" applyFont="1" applyFill="1"/>
    <xf numFmtId="0" fontId="6" fillId="2" borderId="0" xfId="4" applyFont="1" applyFill="1"/>
    <xf numFmtId="0" fontId="5" fillId="2" borderId="0" xfId="4" applyFont="1" applyFill="1" applyAlignment="1">
      <alignment horizontal="center"/>
    </xf>
    <xf numFmtId="164" fontId="5" fillId="2" borderId="0" xfId="3" applyFont="1" applyFill="1" applyAlignment="1">
      <alignment horizontal="center"/>
    </xf>
    <xf numFmtId="0" fontId="5" fillId="2" borderId="0" xfId="4" applyFont="1" applyFill="1"/>
    <xf numFmtId="167" fontId="5" fillId="2" borderId="0" xfId="4" applyNumberFormat="1" applyFont="1" applyFill="1" applyBorder="1"/>
    <xf numFmtId="167" fontId="4" fillId="2" borderId="0" xfId="4" applyNumberFormat="1" applyFont="1" applyFill="1" applyBorder="1"/>
    <xf numFmtId="168" fontId="4" fillId="2" borderId="0" xfId="4" applyNumberFormat="1" applyFont="1" applyFill="1"/>
    <xf numFmtId="167" fontId="4" fillId="2" borderId="1" xfId="4" applyNumberFormat="1" applyFont="1" applyFill="1" applyBorder="1"/>
    <xf numFmtId="0" fontId="5" fillId="3" borderId="0" xfId="4" applyFont="1" applyFill="1"/>
    <xf numFmtId="166" fontId="4" fillId="2" borderId="0" xfId="1" applyNumberFormat="1" applyFont="1" applyFill="1" applyBorder="1"/>
    <xf numFmtId="167" fontId="5" fillId="2" borderId="1" xfId="4" applyNumberFormat="1" applyFont="1" applyFill="1" applyBorder="1"/>
    <xf numFmtId="167" fontId="5" fillId="2" borderId="2" xfId="0" applyNumberFormat="1" applyFont="1" applyFill="1" applyBorder="1"/>
    <xf numFmtId="167" fontId="4" fillId="2" borderId="0" xfId="0" applyNumberFormat="1" applyFont="1" applyFill="1" applyBorder="1"/>
    <xf numFmtId="43" fontId="4" fillId="2" borderId="0" xfId="1" applyFont="1" applyFill="1"/>
    <xf numFmtId="0" fontId="4" fillId="0" borderId="0" xfId="4" applyFont="1" applyFill="1"/>
    <xf numFmtId="167" fontId="4" fillId="2" borderId="1" xfId="0" applyNumberFormat="1" applyFont="1" applyFill="1" applyBorder="1"/>
    <xf numFmtId="167" fontId="5" fillId="0" borderId="0" xfId="0" applyNumberFormat="1" applyFont="1" applyFill="1" applyBorder="1"/>
    <xf numFmtId="43" fontId="4" fillId="2" borderId="0" xfId="1" applyNumberFormat="1" applyFont="1" applyFill="1" applyAlignment="1">
      <alignment horizontal="left"/>
    </xf>
    <xf numFmtId="167" fontId="5" fillId="0" borderId="3" xfId="0" applyNumberFormat="1" applyFont="1" applyFill="1" applyBorder="1"/>
    <xf numFmtId="167" fontId="5" fillId="0" borderId="0" xfId="4" applyNumberFormat="1" applyFont="1" applyFill="1" applyBorder="1"/>
    <xf numFmtId="166" fontId="4" fillId="2" borderId="1" xfId="4" applyNumberFormat="1" applyFont="1" applyFill="1" applyBorder="1"/>
    <xf numFmtId="166" fontId="4" fillId="2" borderId="0" xfId="4" applyNumberFormat="1" applyFont="1" applyFill="1" applyBorder="1"/>
    <xf numFmtId="167" fontId="5" fillId="2" borderId="3" xfId="0" applyNumberFormat="1" applyFont="1" applyFill="1" applyBorder="1"/>
    <xf numFmtId="166" fontId="5" fillId="2" borderId="0" xfId="1" applyNumberFormat="1" applyFont="1" applyFill="1" applyBorder="1"/>
    <xf numFmtId="166" fontId="4" fillId="2" borderId="0" xfId="1" applyNumberFormat="1" applyFont="1" applyFill="1"/>
    <xf numFmtId="0" fontId="4" fillId="2" borderId="0" xfId="4" applyFont="1" applyFill="1" applyAlignment="1"/>
    <xf numFmtId="0" fontId="4" fillId="2" borderId="0" xfId="4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0" fontId="2" fillId="2" borderId="0" xfId="4" applyFont="1" applyFill="1" applyAlignment="1">
      <alignment horizontal="center"/>
    </xf>
    <xf numFmtId="170" fontId="4" fillId="2" borderId="0" xfId="2" applyNumberFormat="1" applyFont="1" applyFill="1"/>
    <xf numFmtId="169" fontId="4" fillId="2" borderId="0" xfId="2" applyFont="1" applyFill="1"/>
    <xf numFmtId="166" fontId="5" fillId="2" borderId="0" xfId="1" applyNumberFormat="1" applyFont="1" applyFill="1"/>
    <xf numFmtId="0" fontId="4" fillId="2" borderId="0" xfId="4" applyFont="1" applyFill="1" applyProtection="1"/>
    <xf numFmtId="0" fontId="4" fillId="2" borderId="0" xfId="4" applyFont="1" applyFill="1" applyProtection="1">
      <protection hidden="1"/>
    </xf>
    <xf numFmtId="0" fontId="5" fillId="0" borderId="0" xfId="4" applyFont="1" applyAlignment="1">
      <alignment horizontal="center"/>
    </xf>
    <xf numFmtId="165" fontId="4" fillId="0" borderId="0" xfId="4" applyNumberFormat="1" applyFont="1"/>
    <xf numFmtId="0" fontId="4" fillId="0" borderId="0" xfId="4" applyFont="1"/>
    <xf numFmtId="0" fontId="4" fillId="0" borderId="0" xfId="4" applyFont="1" applyAlignment="1">
      <alignment horizontal="center"/>
    </xf>
    <xf numFmtId="166" fontId="4" fillId="0" borderId="0" xfId="1" applyNumberFormat="1" applyFont="1"/>
    <xf numFmtId="0" fontId="4" fillId="0" borderId="0" xfId="4" applyFont="1" applyAlignment="1">
      <alignment horizontal="centerContinuous"/>
    </xf>
    <xf numFmtId="49" fontId="5" fillId="0" borderId="0" xfId="1" applyNumberFormat="1" applyFont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4" applyFont="1"/>
    <xf numFmtId="167" fontId="5" fillId="0" borderId="0" xfId="4" applyNumberFormat="1" applyFont="1" applyBorder="1"/>
    <xf numFmtId="166" fontId="4" fillId="0" borderId="0" xfId="1" applyNumberFormat="1" applyFont="1" applyFill="1"/>
    <xf numFmtId="166" fontId="4" fillId="0" borderId="1" xfId="1" applyNumberFormat="1" applyFont="1" applyBorder="1"/>
    <xf numFmtId="0" fontId="5" fillId="0" borderId="0" xfId="4" applyFont="1" applyFill="1"/>
    <xf numFmtId="0" fontId="5" fillId="0" borderId="0" xfId="4" applyFont="1" applyAlignment="1">
      <alignment horizontal="centerContinuous"/>
    </xf>
    <xf numFmtId="166" fontId="5" fillId="0" borderId="0" xfId="1" applyNumberFormat="1" applyFont="1"/>
    <xf numFmtId="0" fontId="5" fillId="0" borderId="0" xfId="4" applyFont="1" applyAlignment="1">
      <alignment horizontal="center"/>
    </xf>
    <xf numFmtId="166" fontId="5" fillId="0" borderId="1" xfId="1" applyNumberFormat="1" applyFont="1" applyFill="1" applyBorder="1"/>
    <xf numFmtId="166" fontId="5" fillId="0" borderId="0" xfId="1" applyNumberFormat="1" applyFont="1" applyBorder="1"/>
    <xf numFmtId="0" fontId="6" fillId="0" borderId="0" xfId="4" applyFont="1" applyFill="1"/>
    <xf numFmtId="0" fontId="7" fillId="0" borderId="0" xfId="4" applyFont="1" applyFill="1"/>
    <xf numFmtId="166" fontId="5" fillId="0" borderId="0" xfId="4" applyNumberFormat="1" applyFont="1"/>
    <xf numFmtId="166" fontId="5" fillId="0" borderId="0" xfId="1" applyNumberFormat="1" applyFont="1" applyFill="1"/>
    <xf numFmtId="166" fontId="5" fillId="0" borderId="0" xfId="4" applyNumberFormat="1" applyFont="1" applyFill="1"/>
    <xf numFmtId="171" fontId="5" fillId="0" borderId="0" xfId="1" applyNumberFormat="1" applyFont="1"/>
    <xf numFmtId="166" fontId="5" fillId="0" borderId="2" xfId="4" applyNumberFormat="1" applyFont="1" applyBorder="1"/>
    <xf numFmtId="0" fontId="4" fillId="0" borderId="0" xfId="4" applyFont="1" applyAlignment="1"/>
    <xf numFmtId="0" fontId="8" fillId="0" borderId="0" xfId="4" applyFont="1" applyFill="1" applyAlignment="1"/>
    <xf numFmtId="0" fontId="4" fillId="0" borderId="0" xfId="4" applyFont="1" applyFill="1" applyAlignment="1"/>
    <xf numFmtId="0" fontId="8" fillId="0" borderId="1" xfId="4" applyFont="1" applyBorder="1" applyAlignment="1"/>
    <xf numFmtId="166" fontId="4" fillId="0" borderId="1" xfId="1" applyNumberFormat="1" applyFont="1" applyBorder="1" applyAlignment="1"/>
    <xf numFmtId="166" fontId="4" fillId="0" borderId="0" xfId="1" applyNumberFormat="1" applyFont="1" applyAlignment="1"/>
    <xf numFmtId="0" fontId="8" fillId="0" borderId="0" xfId="4" applyFont="1" applyAlignment="1"/>
    <xf numFmtId="0" fontId="4" fillId="0" borderId="0" xfId="4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4" fillId="0" borderId="0" xfId="4" applyFont="1" applyFill="1" applyAlignment="1">
      <alignment horizontal="center"/>
    </xf>
    <xf numFmtId="167" fontId="5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</cellXfs>
  <cellStyles count="5">
    <cellStyle name="Millares" xfId="1" builtinId="3"/>
    <cellStyle name="Moneda" xfId="2" builtinId="4"/>
    <cellStyle name="Moneda_B.G y E.R. SEPTIEMBRE 06 auditoria" xfId="3"/>
    <cellStyle name="Normal" xfId="0" builtinId="0"/>
    <cellStyle name="Normal_B.G y E.R. SEPTIEMBRE 06 auditori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DATA/Escritorio/Inversiones%20Financieras%20Promerica/Formato%20Conglomerado/Estados%20Financieros%20Conglomerados/Conglomerado%20IFP%20Septiembre%202021/IF20_20210930_Conglomerado%20IF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"/>
      <sheetName val="Resultado "/>
      <sheetName val="Balance"/>
      <sheetName val="Resultado"/>
      <sheetName val="Balance Promer"/>
      <sheetName val="E.R. Promerica"/>
      <sheetName val="Balance IFP"/>
      <sheetName val="E. de R.IFP"/>
      <sheetName val="Bal 5.6-BANCO"/>
      <sheetName val="BANCA"/>
      <sheetName val="Hoja2"/>
    </sheetNames>
    <sheetDataSet>
      <sheetData sheetId="0">
        <row r="4">
          <cell r="A4" t="str">
            <v>al 30 de septiembre de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72"/>
  <sheetViews>
    <sheetView tabSelected="1" topLeftCell="A49" zoomScaleNormal="100" workbookViewId="0">
      <selection activeCell="C54" sqref="C54"/>
    </sheetView>
  </sheetViews>
  <sheetFormatPr baseColWidth="10" defaultColWidth="9.42578125" defaultRowHeight="15.75" x14ac:dyDescent="0.25"/>
  <cols>
    <col min="1" max="1" width="4.5703125" style="3" customWidth="1"/>
    <col min="2" max="2" width="25.42578125" style="3" customWidth="1"/>
    <col min="3" max="3" width="41.85546875" style="3" customWidth="1"/>
    <col min="4" max="4" width="2.5703125" style="6" customWidth="1"/>
    <col min="5" max="5" width="13.28515625" style="32" bestFit="1" customWidth="1"/>
    <col min="6" max="6" width="2" style="32" customWidth="1"/>
    <col min="7" max="7" width="17.28515625" style="3" customWidth="1"/>
    <col min="8" max="16384" width="9.42578125" style="3"/>
  </cols>
  <sheetData>
    <row r="2" spans="1:7" ht="18.75" x14ac:dyDescent="0.3">
      <c r="A2" s="1" t="s">
        <v>0</v>
      </c>
      <c r="B2" s="1"/>
      <c r="C2" s="1"/>
      <c r="D2" s="1"/>
      <c r="E2" s="1"/>
      <c r="F2" s="1"/>
    </row>
    <row r="3" spans="1:7" x14ac:dyDescent="0.25">
      <c r="A3" s="4" t="s">
        <v>1</v>
      </c>
      <c r="B3" s="4"/>
      <c r="C3" s="4"/>
      <c r="D3" s="4"/>
      <c r="E3" s="4"/>
      <c r="F3" s="4"/>
    </row>
    <row r="4" spans="1:7" x14ac:dyDescent="0.25">
      <c r="A4" s="5" t="str">
        <f>+[1]Activo!A4</f>
        <v>al 30 de septiembre de 2021</v>
      </c>
      <c r="B4" s="5"/>
      <c r="C4" s="5"/>
      <c r="D4" s="5"/>
      <c r="E4" s="5"/>
      <c r="F4" s="5"/>
    </row>
    <row r="5" spans="1:7" x14ac:dyDescent="0.25">
      <c r="A5" s="5" t="s">
        <v>2</v>
      </c>
      <c r="B5" s="5"/>
      <c r="C5" s="5"/>
      <c r="D5" s="5"/>
      <c r="E5" s="5"/>
      <c r="F5" s="5"/>
    </row>
    <row r="6" spans="1:7" x14ac:dyDescent="0.25">
      <c r="E6" s="7"/>
      <c r="F6" s="7"/>
    </row>
    <row r="7" spans="1:7" x14ac:dyDescent="0.25">
      <c r="A7" s="8"/>
      <c r="B7" s="9" t="s">
        <v>3</v>
      </c>
      <c r="C7" s="9"/>
      <c r="D7" s="10"/>
      <c r="E7" s="9">
        <v>2021</v>
      </c>
      <c r="F7" s="9"/>
    </row>
    <row r="8" spans="1:7" x14ac:dyDescent="0.25">
      <c r="A8" s="11" t="s">
        <v>4</v>
      </c>
      <c r="E8" s="12"/>
      <c r="F8" s="12"/>
    </row>
    <row r="9" spans="1:7" x14ac:dyDescent="0.25">
      <c r="A9" s="3" t="s">
        <v>5</v>
      </c>
      <c r="E9" s="13">
        <v>257151.94752000002</v>
      </c>
      <c r="F9" s="13"/>
      <c r="G9" s="14"/>
    </row>
    <row r="10" spans="1:7" ht="13.5" customHeight="1" x14ac:dyDescent="0.25">
      <c r="A10" s="3" t="s">
        <v>6</v>
      </c>
      <c r="E10" s="13">
        <v>0</v>
      </c>
      <c r="F10" s="13"/>
      <c r="G10" s="14"/>
    </row>
    <row r="11" spans="1:7" x14ac:dyDescent="0.25">
      <c r="A11" s="3" t="s">
        <v>7</v>
      </c>
      <c r="E11" s="13">
        <v>166076.30262999999</v>
      </c>
      <c r="F11" s="13"/>
      <c r="G11" s="14"/>
    </row>
    <row r="12" spans="1:7" x14ac:dyDescent="0.25">
      <c r="A12" s="3" t="s">
        <v>8</v>
      </c>
      <c r="E12" s="15">
        <v>825638.47135000001</v>
      </c>
      <c r="F12" s="13"/>
      <c r="G12" s="14"/>
    </row>
    <row r="13" spans="1:7" x14ac:dyDescent="0.25">
      <c r="D13" s="6" t="s">
        <v>9</v>
      </c>
      <c r="E13" s="12">
        <f>SUM(E9:E12)</f>
        <v>1248866.7215</v>
      </c>
      <c r="F13" s="12"/>
      <c r="G13" s="14"/>
    </row>
    <row r="14" spans="1:7" x14ac:dyDescent="0.25">
      <c r="A14" s="11" t="s">
        <v>10</v>
      </c>
      <c r="E14" s="12"/>
      <c r="F14" s="12"/>
    </row>
    <row r="15" spans="1:7" x14ac:dyDescent="0.25">
      <c r="A15" s="3" t="s">
        <v>11</v>
      </c>
      <c r="E15" s="13">
        <v>4984.72127</v>
      </c>
      <c r="F15" s="13"/>
      <c r="G15" s="14"/>
    </row>
    <row r="16" spans="1:7" x14ac:dyDescent="0.25">
      <c r="A16" s="3" t="s">
        <v>12</v>
      </c>
      <c r="E16" s="13">
        <v>40635.584240000004</v>
      </c>
      <c r="F16" s="13"/>
      <c r="G16" s="14"/>
    </row>
    <row r="17" spans="1:7" x14ac:dyDescent="0.25">
      <c r="A17" s="3" t="s">
        <v>13</v>
      </c>
      <c r="E17" s="15">
        <v>0</v>
      </c>
      <c r="F17" s="13"/>
    </row>
    <row r="18" spans="1:7" s="11" customFormat="1" x14ac:dyDescent="0.25">
      <c r="C18" s="16"/>
      <c r="D18" s="6" t="s">
        <v>9</v>
      </c>
      <c r="E18" s="12">
        <f>SUM(E15:E17)</f>
        <v>45620.305510000006</v>
      </c>
      <c r="F18" s="12"/>
      <c r="G18" s="14"/>
    </row>
    <row r="19" spans="1:7" x14ac:dyDescent="0.25">
      <c r="A19" s="11" t="s">
        <v>14</v>
      </c>
      <c r="E19" s="17"/>
      <c r="F19" s="17"/>
    </row>
    <row r="20" spans="1:7" x14ac:dyDescent="0.25">
      <c r="A20" s="3" t="s">
        <v>15</v>
      </c>
      <c r="E20" s="18">
        <v>16451.766390000001</v>
      </c>
      <c r="F20" s="12"/>
      <c r="G20" s="14"/>
    </row>
    <row r="21" spans="1:7" x14ac:dyDescent="0.25">
      <c r="E21" s="12"/>
      <c r="F21" s="12"/>
    </row>
    <row r="22" spans="1:7" ht="16.5" thickBot="1" x14ac:dyDescent="0.3">
      <c r="A22" s="11" t="s">
        <v>16</v>
      </c>
      <c r="D22" s="6" t="s">
        <v>9</v>
      </c>
      <c r="E22" s="19">
        <f>+E13+E18+E20</f>
        <v>1310938.7934000001</v>
      </c>
      <c r="F22" s="12"/>
      <c r="G22" s="14"/>
    </row>
    <row r="23" spans="1:7" ht="16.5" thickTop="1" x14ac:dyDescent="0.25">
      <c r="E23" s="17"/>
      <c r="F23" s="17"/>
    </row>
    <row r="24" spans="1:7" x14ac:dyDescent="0.25">
      <c r="B24" s="9" t="s">
        <v>17</v>
      </c>
      <c r="C24" s="9"/>
      <c r="E24" s="13"/>
      <c r="F24" s="13"/>
    </row>
    <row r="25" spans="1:7" x14ac:dyDescent="0.25">
      <c r="E25" s="17"/>
      <c r="F25" s="17"/>
    </row>
    <row r="26" spans="1:7" x14ac:dyDescent="0.25">
      <c r="A26" s="11" t="s">
        <v>18</v>
      </c>
      <c r="E26" s="12"/>
      <c r="F26" s="12"/>
    </row>
    <row r="27" spans="1:7" x14ac:dyDescent="0.25">
      <c r="B27" s="3" t="s">
        <v>19</v>
      </c>
      <c r="D27" s="6" t="s">
        <v>9</v>
      </c>
      <c r="E27" s="20">
        <v>1012720.64309</v>
      </c>
      <c r="F27" s="21"/>
      <c r="G27" s="14"/>
    </row>
    <row r="28" spans="1:7" x14ac:dyDescent="0.25">
      <c r="B28" s="3" t="s">
        <v>20</v>
      </c>
      <c r="E28" s="20">
        <v>1337.5543899999998</v>
      </c>
      <c r="F28" s="21"/>
      <c r="G28" s="14"/>
    </row>
    <row r="29" spans="1:7" x14ac:dyDescent="0.25">
      <c r="B29" s="3" t="s">
        <v>21</v>
      </c>
      <c r="E29" s="20">
        <v>69313.586880000017</v>
      </c>
      <c r="F29" s="21"/>
      <c r="G29" s="14"/>
    </row>
    <row r="30" spans="1:7" x14ac:dyDescent="0.25">
      <c r="B30" s="22" t="s">
        <v>22</v>
      </c>
      <c r="C30" s="22"/>
      <c r="E30" s="20">
        <v>41065.734409999997</v>
      </c>
      <c r="F30" s="21"/>
      <c r="G30" s="14"/>
    </row>
    <row r="31" spans="1:7" x14ac:dyDescent="0.25">
      <c r="B31" s="3" t="s">
        <v>23</v>
      </c>
      <c r="E31" s="20">
        <v>4238.9117999999999</v>
      </c>
      <c r="F31" s="21"/>
      <c r="G31" s="14"/>
    </row>
    <row r="32" spans="1:7" ht="17.25" customHeight="1" x14ac:dyDescent="0.25">
      <c r="A32" s="8"/>
      <c r="B32" s="3" t="s">
        <v>24</v>
      </c>
      <c r="E32" s="20">
        <v>0</v>
      </c>
      <c r="F32" s="13"/>
      <c r="G32" s="14"/>
    </row>
    <row r="33" spans="1:7" x14ac:dyDescent="0.25">
      <c r="B33" s="3" t="s">
        <v>25</v>
      </c>
      <c r="E33" s="23">
        <v>9394.4715899999992</v>
      </c>
      <c r="F33" s="13"/>
      <c r="G33" s="14"/>
    </row>
    <row r="34" spans="1:7" x14ac:dyDescent="0.25">
      <c r="D34" s="6" t="s">
        <v>9</v>
      </c>
      <c r="E34" s="24">
        <f>SUM(E27:E33)</f>
        <v>1138070.9021599998</v>
      </c>
      <c r="F34" s="12"/>
      <c r="G34" s="14"/>
    </row>
    <row r="35" spans="1:7" x14ac:dyDescent="0.25">
      <c r="A35" s="11" t="s">
        <v>26</v>
      </c>
      <c r="E35" s="20"/>
      <c r="F35" s="12"/>
    </row>
    <row r="36" spans="1:7" x14ac:dyDescent="0.25">
      <c r="B36" s="3" t="s">
        <v>27</v>
      </c>
      <c r="E36" s="20">
        <v>15133.43931</v>
      </c>
      <c r="F36" s="13"/>
      <c r="G36" s="14"/>
    </row>
    <row r="37" spans="1:7" x14ac:dyDescent="0.25">
      <c r="B37" s="3" t="s">
        <v>28</v>
      </c>
      <c r="E37" s="20">
        <v>3491.7168700000002</v>
      </c>
      <c r="F37" s="13"/>
      <c r="G37" s="14"/>
    </row>
    <row r="38" spans="1:7" x14ac:dyDescent="0.25">
      <c r="B38" s="3" t="s">
        <v>25</v>
      </c>
      <c r="E38" s="20">
        <v>3675.66678</v>
      </c>
      <c r="F38" s="13"/>
      <c r="G38" s="14"/>
    </row>
    <row r="39" spans="1:7" x14ac:dyDescent="0.25">
      <c r="C39" s="25"/>
      <c r="D39" s="6" t="s">
        <v>9</v>
      </c>
      <c r="E39" s="26">
        <f>SUM(E36:E38)</f>
        <v>22300.822959999998</v>
      </c>
      <c r="F39" s="12"/>
      <c r="G39" s="14"/>
    </row>
    <row r="40" spans="1:7" x14ac:dyDescent="0.25">
      <c r="C40" s="25"/>
      <c r="E40" s="27"/>
      <c r="F40" s="12"/>
    </row>
    <row r="41" spans="1:7" x14ac:dyDescent="0.25">
      <c r="A41" s="11" t="s">
        <v>29</v>
      </c>
      <c r="C41" s="25"/>
      <c r="D41" s="6" t="s">
        <v>9</v>
      </c>
      <c r="E41" s="12">
        <v>30237.922309999998</v>
      </c>
      <c r="F41" s="12"/>
      <c r="G41" s="14"/>
    </row>
    <row r="42" spans="1:7" x14ac:dyDescent="0.25">
      <c r="C42" s="25"/>
      <c r="E42" s="12"/>
      <c r="F42" s="12"/>
    </row>
    <row r="43" spans="1:7" x14ac:dyDescent="0.25">
      <c r="A43" s="11" t="s">
        <v>30</v>
      </c>
      <c r="D43" s="6" t="s">
        <v>9</v>
      </c>
      <c r="E43" s="24">
        <f>+E34+E39+E41</f>
        <v>1190609.6474299999</v>
      </c>
      <c r="F43" s="12"/>
      <c r="G43" s="14"/>
    </row>
    <row r="44" spans="1:7" x14ac:dyDescent="0.25">
      <c r="E44" s="17"/>
      <c r="F44" s="17"/>
    </row>
    <row r="45" spans="1:7" x14ac:dyDescent="0.25">
      <c r="A45" s="11" t="s">
        <v>31</v>
      </c>
      <c r="E45" s="12"/>
      <c r="F45" s="12"/>
      <c r="G45" s="21"/>
    </row>
    <row r="46" spans="1:7" x14ac:dyDescent="0.25">
      <c r="B46" s="3" t="s">
        <v>32</v>
      </c>
      <c r="E46" s="13">
        <v>70788.87</v>
      </c>
      <c r="F46" s="13"/>
      <c r="G46" s="14"/>
    </row>
    <row r="47" spans="1:7" x14ac:dyDescent="0.25">
      <c r="B47" s="3" t="s">
        <v>33</v>
      </c>
      <c r="E47" s="13">
        <v>49540.275970000017</v>
      </c>
      <c r="F47" s="13"/>
      <c r="G47" s="14"/>
    </row>
    <row r="48" spans="1:7" x14ac:dyDescent="0.25">
      <c r="B48" s="3" t="s">
        <v>34</v>
      </c>
      <c r="E48" s="28">
        <v>0</v>
      </c>
      <c r="F48" s="29"/>
    </row>
    <row r="49" spans="1:7" x14ac:dyDescent="0.25">
      <c r="A49" s="11"/>
      <c r="B49" s="11"/>
      <c r="C49" s="11"/>
      <c r="D49" s="6" t="s">
        <v>9</v>
      </c>
      <c r="E49" s="30">
        <f>SUM(E46:E48)</f>
        <v>120329.14597000001</v>
      </c>
      <c r="F49" s="12"/>
      <c r="G49" s="14"/>
    </row>
    <row r="50" spans="1:7" ht="16.5" thickBot="1" x14ac:dyDescent="0.3">
      <c r="A50" s="11" t="s">
        <v>35</v>
      </c>
      <c r="D50" s="6" t="s">
        <v>9</v>
      </c>
      <c r="E50" s="19">
        <f>+E43+E49</f>
        <v>1310938.7933999998</v>
      </c>
      <c r="F50" s="31"/>
      <c r="G50" s="14"/>
    </row>
    <row r="51" spans="1:7" ht="16.5" thickTop="1" x14ac:dyDescent="0.25">
      <c r="E51" s="21">
        <f>+E50-E22</f>
        <v>0</v>
      </c>
    </row>
    <row r="54" spans="1:7" x14ac:dyDescent="0.25">
      <c r="A54" s="33"/>
      <c r="B54" s="33"/>
    </row>
    <row r="55" spans="1:7" x14ac:dyDescent="0.25">
      <c r="A55" s="69" t="s">
        <v>36</v>
      </c>
      <c r="B55" s="69"/>
      <c r="D55" s="34" t="s">
        <v>37</v>
      </c>
      <c r="E55" s="35"/>
      <c r="F55" s="35"/>
    </row>
    <row r="56" spans="1:7" x14ac:dyDescent="0.25">
      <c r="A56" s="33" t="s">
        <v>38</v>
      </c>
      <c r="B56" s="33"/>
      <c r="D56" s="34" t="s">
        <v>39</v>
      </c>
      <c r="E56" s="34"/>
      <c r="F56" s="34"/>
    </row>
    <row r="57" spans="1:7" x14ac:dyDescent="0.25">
      <c r="A57" s="33"/>
      <c r="B57" s="33"/>
      <c r="C57" s="34"/>
      <c r="E57" s="35"/>
      <c r="F57" s="35"/>
    </row>
    <row r="58" spans="1:7" ht="18.75" x14ac:dyDescent="0.3">
      <c r="A58" s="36"/>
      <c r="B58" s="36"/>
      <c r="C58" s="36"/>
      <c r="D58" s="36"/>
      <c r="E58" s="36"/>
      <c r="F58" s="36"/>
    </row>
    <row r="61" spans="1:7" x14ac:dyDescent="0.25">
      <c r="E61" s="37"/>
    </row>
    <row r="63" spans="1:7" x14ac:dyDescent="0.25">
      <c r="E63" s="38"/>
    </row>
    <row r="66" spans="2:6" x14ac:dyDescent="0.25">
      <c r="E66" s="39"/>
      <c r="F66" s="39"/>
    </row>
    <row r="67" spans="2:6" x14ac:dyDescent="0.25">
      <c r="E67" s="32">
        <f>E50-E22</f>
        <v>0</v>
      </c>
    </row>
    <row r="69" spans="2:6" x14ac:dyDescent="0.25">
      <c r="B69" s="40"/>
      <c r="E69" s="13"/>
      <c r="F69" s="13"/>
    </row>
    <row r="70" spans="2:6" x14ac:dyDescent="0.25">
      <c r="B70" s="41"/>
      <c r="E70" s="13"/>
      <c r="F70" s="13"/>
    </row>
    <row r="71" spans="2:6" x14ac:dyDescent="0.25">
      <c r="B71" s="41"/>
      <c r="E71" s="13"/>
      <c r="F71" s="13"/>
    </row>
    <row r="72" spans="2:6" x14ac:dyDescent="0.25">
      <c r="B72" s="41"/>
      <c r="C72" s="25"/>
      <c r="E72" s="13"/>
      <c r="F72" s="13"/>
    </row>
  </sheetData>
  <mergeCells count="5">
    <mergeCell ref="A2:F2"/>
    <mergeCell ref="A3:F3"/>
    <mergeCell ref="A4:F4"/>
    <mergeCell ref="A5:F5"/>
    <mergeCell ref="A58:F58"/>
  </mergeCells>
  <printOptions horizontalCentered="1"/>
  <pageMargins left="0.47244094488188981" right="0.59055118110236227" top="0.59055118110236227" bottom="0.59055118110236227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74"/>
  <sheetViews>
    <sheetView showGridLines="0" topLeftCell="A49" zoomScaleNormal="100" workbookViewId="0">
      <selection activeCell="E1" sqref="E1"/>
    </sheetView>
  </sheetViews>
  <sheetFormatPr baseColWidth="10" defaultColWidth="9.42578125" defaultRowHeight="15.75" x14ac:dyDescent="0.25"/>
  <cols>
    <col min="1" max="1" width="2.42578125" style="44" customWidth="1"/>
    <col min="2" max="2" width="4.5703125" style="44" customWidth="1"/>
    <col min="3" max="3" width="45.5703125" style="44" bestFit="1" customWidth="1"/>
    <col min="4" max="4" width="3.42578125" style="44" customWidth="1"/>
    <col min="5" max="5" width="19.85546875" style="46" customWidth="1"/>
    <col min="6" max="16384" width="9.42578125" style="44"/>
  </cols>
  <sheetData>
    <row r="2" spans="2:5" x14ac:dyDescent="0.25">
      <c r="B2" s="42" t="s">
        <v>40</v>
      </c>
      <c r="C2" s="42"/>
      <c r="D2" s="42"/>
      <c r="E2" s="42"/>
    </row>
    <row r="3" spans="2:5" x14ac:dyDescent="0.25">
      <c r="B3" s="45" t="s">
        <v>41</v>
      </c>
      <c r="C3" s="45"/>
      <c r="D3" s="45"/>
      <c r="E3" s="45"/>
    </row>
    <row r="4" spans="2:5" x14ac:dyDescent="0.25">
      <c r="B4" s="5" t="str">
        <f>"Del 01 de Enero"&amp;" "&amp;[1]Activo!A4</f>
        <v>Del 01 de Enero al 30 de septiembre de 2021</v>
      </c>
      <c r="C4" s="5"/>
      <c r="D4" s="5"/>
      <c r="E4" s="5"/>
    </row>
    <row r="5" spans="2:5" x14ac:dyDescent="0.25">
      <c r="B5" s="45" t="s">
        <v>42</v>
      </c>
      <c r="C5" s="45"/>
      <c r="D5" s="45"/>
      <c r="E5" s="45"/>
    </row>
    <row r="6" spans="2:5" x14ac:dyDescent="0.25">
      <c r="B6" s="45"/>
      <c r="C6" s="45"/>
      <c r="D6" s="45"/>
      <c r="E6" s="45"/>
    </row>
    <row r="7" spans="2:5" x14ac:dyDescent="0.25">
      <c r="B7" s="46"/>
      <c r="C7" s="47"/>
      <c r="D7" s="47"/>
      <c r="E7" s="48"/>
    </row>
    <row r="8" spans="2:5" x14ac:dyDescent="0.25">
      <c r="B8" s="46"/>
      <c r="C8" s="47"/>
      <c r="D8" s="47"/>
      <c r="E8" s="49">
        <f>+'Balance Promer'!E7</f>
        <v>2021</v>
      </c>
    </row>
    <row r="9" spans="2:5" x14ac:dyDescent="0.25">
      <c r="B9" s="46"/>
      <c r="C9" s="47"/>
      <c r="D9" s="47"/>
      <c r="E9" s="48"/>
    </row>
    <row r="10" spans="2:5" x14ac:dyDescent="0.25">
      <c r="B10" s="50" t="s">
        <v>43</v>
      </c>
      <c r="D10" s="47"/>
      <c r="E10" s="51"/>
    </row>
    <row r="11" spans="2:5" x14ac:dyDescent="0.25">
      <c r="B11" s="22"/>
      <c r="C11" s="44" t="s">
        <v>44</v>
      </c>
      <c r="D11" s="47"/>
      <c r="E11" s="46">
        <v>63850.556340000003</v>
      </c>
    </row>
    <row r="12" spans="2:5" x14ac:dyDescent="0.25">
      <c r="C12" s="44" t="s">
        <v>45</v>
      </c>
      <c r="D12" s="47"/>
      <c r="E12" s="46">
        <v>12719.71537</v>
      </c>
    </row>
    <row r="13" spans="2:5" x14ac:dyDescent="0.25">
      <c r="B13" s="22"/>
      <c r="C13" s="44" t="s">
        <v>46</v>
      </c>
      <c r="D13" s="47"/>
      <c r="E13" s="46">
        <v>8340.8548599999995</v>
      </c>
    </row>
    <row r="14" spans="2:5" x14ac:dyDescent="0.25">
      <c r="B14" s="22"/>
      <c r="C14" s="44" t="s">
        <v>47</v>
      </c>
      <c r="D14" s="47"/>
      <c r="E14" s="52">
        <v>5.4324200000000005</v>
      </c>
    </row>
    <row r="15" spans="2:5" x14ac:dyDescent="0.25">
      <c r="C15" s="22" t="s">
        <v>48</v>
      </c>
      <c r="D15" s="47"/>
      <c r="E15" s="46">
        <v>0</v>
      </c>
    </row>
    <row r="16" spans="2:5" x14ac:dyDescent="0.25">
      <c r="B16" s="50"/>
      <c r="C16" s="22" t="s">
        <v>49</v>
      </c>
      <c r="D16" s="47"/>
      <c r="E16" s="46">
        <v>357.59820000000002</v>
      </c>
    </row>
    <row r="17" spans="2:5" x14ac:dyDescent="0.25">
      <c r="B17" s="22"/>
      <c r="C17" s="44" t="s">
        <v>50</v>
      </c>
      <c r="D17" s="47"/>
      <c r="E17" s="46">
        <v>1235.2607</v>
      </c>
    </row>
    <row r="18" spans="2:5" x14ac:dyDescent="0.25">
      <c r="B18" s="22"/>
      <c r="C18" s="44" t="s">
        <v>51</v>
      </c>
      <c r="D18" s="47"/>
      <c r="E18" s="53">
        <v>5523.4976200000001</v>
      </c>
    </row>
    <row r="19" spans="2:5" s="50" customFormat="1" x14ac:dyDescent="0.25">
      <c r="B19" s="54"/>
      <c r="C19" s="54"/>
      <c r="D19" s="55" t="s">
        <v>9</v>
      </c>
      <c r="E19" s="56">
        <v>92032.915509999977</v>
      </c>
    </row>
    <row r="20" spans="2:5" x14ac:dyDescent="0.25">
      <c r="B20" s="50" t="s">
        <v>52</v>
      </c>
      <c r="C20" s="22"/>
      <c r="D20" s="47"/>
      <c r="E20" s="51"/>
    </row>
    <row r="21" spans="2:5" x14ac:dyDescent="0.25">
      <c r="B21" s="50"/>
      <c r="C21" s="22" t="s">
        <v>53</v>
      </c>
      <c r="D21" s="47"/>
      <c r="E21" s="46">
        <v>18284.447789999998</v>
      </c>
    </row>
    <row r="22" spans="2:5" x14ac:dyDescent="0.25">
      <c r="C22" s="44" t="s">
        <v>54</v>
      </c>
      <c r="D22" s="47"/>
      <c r="E22" s="46">
        <v>6914.6085899999998</v>
      </c>
    </row>
    <row r="23" spans="2:5" x14ac:dyDescent="0.25">
      <c r="B23" s="22"/>
      <c r="C23" s="22" t="s">
        <v>55</v>
      </c>
      <c r="D23" s="47"/>
      <c r="E23" s="46">
        <v>0.57499999999999996</v>
      </c>
    </row>
    <row r="24" spans="2:5" x14ac:dyDescent="0.25">
      <c r="B24" s="50"/>
      <c r="C24" s="22" t="s">
        <v>56</v>
      </c>
      <c r="D24" s="47"/>
      <c r="E24" s="46">
        <v>0</v>
      </c>
    </row>
    <row r="25" spans="2:5" x14ac:dyDescent="0.25">
      <c r="B25" s="22"/>
      <c r="C25" s="22" t="s">
        <v>51</v>
      </c>
      <c r="D25" s="47"/>
      <c r="E25" s="53">
        <v>15268.753920000001</v>
      </c>
    </row>
    <row r="26" spans="2:5" x14ac:dyDescent="0.25">
      <c r="C26" s="57"/>
      <c r="D26" s="55" t="s">
        <v>9</v>
      </c>
      <c r="E26" s="56">
        <f>SUM(E21:E25)</f>
        <v>40468.385300000002</v>
      </c>
    </row>
    <row r="27" spans="2:5" x14ac:dyDescent="0.25">
      <c r="B27" s="50" t="s">
        <v>57</v>
      </c>
      <c r="C27" s="22"/>
      <c r="D27" s="55" t="s">
        <v>9</v>
      </c>
      <c r="E27" s="58">
        <v>15081.1042</v>
      </c>
    </row>
    <row r="28" spans="2:5" x14ac:dyDescent="0.25">
      <c r="B28" s="50"/>
      <c r="C28" s="22"/>
      <c r="D28" s="55"/>
      <c r="E28" s="59"/>
    </row>
    <row r="29" spans="2:5" x14ac:dyDescent="0.25">
      <c r="B29" s="50"/>
      <c r="C29" s="22"/>
      <c r="D29" s="55"/>
      <c r="E29" s="56"/>
    </row>
    <row r="30" spans="2:5" x14ac:dyDescent="0.25">
      <c r="B30" s="50"/>
      <c r="D30" s="47"/>
    </row>
    <row r="31" spans="2:5" x14ac:dyDescent="0.25">
      <c r="B31" s="50" t="s">
        <v>58</v>
      </c>
      <c r="D31" s="55" t="s">
        <v>9</v>
      </c>
      <c r="E31" s="56">
        <v>36483.526009999972</v>
      </c>
    </row>
    <row r="32" spans="2:5" x14ac:dyDescent="0.25">
      <c r="D32" s="47"/>
    </row>
    <row r="33" spans="2:5" x14ac:dyDescent="0.25">
      <c r="B33" s="50" t="s">
        <v>59</v>
      </c>
      <c r="D33" s="47"/>
      <c r="E33" s="51"/>
    </row>
    <row r="34" spans="2:5" x14ac:dyDescent="0.25">
      <c r="C34" s="44" t="s">
        <v>60</v>
      </c>
      <c r="D34" s="47"/>
      <c r="E34" s="46">
        <v>15349.621880000001</v>
      </c>
    </row>
    <row r="35" spans="2:5" x14ac:dyDescent="0.25">
      <c r="B35" s="60"/>
      <c r="C35" s="44" t="s">
        <v>61</v>
      </c>
      <c r="D35" s="47"/>
      <c r="E35" s="46">
        <v>14698.3267</v>
      </c>
    </row>
    <row r="36" spans="2:5" x14ac:dyDescent="0.25">
      <c r="C36" s="44" t="s">
        <v>62</v>
      </c>
      <c r="D36" s="47"/>
      <c r="E36" s="53">
        <v>3429.1280200000001</v>
      </c>
    </row>
    <row r="37" spans="2:5" x14ac:dyDescent="0.25">
      <c r="B37" s="22"/>
      <c r="D37" s="55" t="s">
        <v>9</v>
      </c>
      <c r="E37" s="56">
        <f>SUM(E34:E36)</f>
        <v>33477.0766</v>
      </c>
    </row>
    <row r="38" spans="2:5" x14ac:dyDescent="0.25">
      <c r="B38" s="50" t="s">
        <v>63</v>
      </c>
      <c r="C38" s="61"/>
      <c r="D38" s="55" t="s">
        <v>9</v>
      </c>
      <c r="E38" s="62">
        <v>3006.3494099999734</v>
      </c>
    </row>
    <row r="39" spans="2:5" x14ac:dyDescent="0.25">
      <c r="B39" s="50"/>
      <c r="D39" s="47"/>
    </row>
    <row r="40" spans="2:5" x14ac:dyDescent="0.25">
      <c r="B40" s="50" t="s">
        <v>64</v>
      </c>
      <c r="D40" s="55" t="s">
        <v>9</v>
      </c>
      <c r="E40" s="63">
        <v>4775.0922300000002</v>
      </c>
    </row>
    <row r="41" spans="2:5" x14ac:dyDescent="0.25">
      <c r="B41" s="22"/>
      <c r="C41" s="22"/>
      <c r="D41" s="47"/>
    </row>
    <row r="42" spans="2:5" x14ac:dyDescent="0.25">
      <c r="B42" s="50" t="s">
        <v>65</v>
      </c>
      <c r="C42" s="22"/>
      <c r="D42" s="55" t="s">
        <v>9</v>
      </c>
      <c r="E42" s="64">
        <f>+E38+E40</f>
        <v>7781.4416399999736</v>
      </c>
    </row>
    <row r="43" spans="2:5" x14ac:dyDescent="0.25">
      <c r="B43" s="50"/>
      <c r="C43" s="22"/>
      <c r="D43" s="55"/>
      <c r="E43" s="62"/>
    </row>
    <row r="44" spans="2:5" x14ac:dyDescent="0.25">
      <c r="B44" s="50" t="s">
        <v>66</v>
      </c>
      <c r="C44" s="22"/>
      <c r="D44" s="55" t="s">
        <v>9</v>
      </c>
      <c r="E44" s="65">
        <v>-3542.89806</v>
      </c>
    </row>
    <row r="45" spans="2:5" x14ac:dyDescent="0.25">
      <c r="B45" s="50"/>
      <c r="C45" s="22"/>
      <c r="D45" s="55"/>
      <c r="E45" s="62"/>
    </row>
    <row r="46" spans="2:5" x14ac:dyDescent="0.25">
      <c r="B46" s="50" t="s">
        <v>67</v>
      </c>
      <c r="C46" s="22"/>
      <c r="D46" s="55" t="s">
        <v>9</v>
      </c>
      <c r="E46" s="62">
        <f>+E42+E44</f>
        <v>4238.5435799999741</v>
      </c>
    </row>
    <row r="47" spans="2:5" ht="16.5" customHeight="1" x14ac:dyDescent="0.25">
      <c r="B47" s="50"/>
      <c r="C47" s="22"/>
      <c r="D47" s="47"/>
    </row>
    <row r="48" spans="2:5" ht="16.5" customHeight="1" x14ac:dyDescent="0.25">
      <c r="B48" s="50" t="s">
        <v>68</v>
      </c>
      <c r="C48" s="22"/>
      <c r="D48" s="47"/>
      <c r="E48" s="65">
        <v>-11.70838</v>
      </c>
    </row>
    <row r="49" spans="1:5" ht="16.5" customHeight="1" x14ac:dyDescent="0.25">
      <c r="B49" s="50"/>
      <c r="C49" s="22"/>
      <c r="D49" s="47"/>
    </row>
    <row r="50" spans="1:5" ht="16.5" thickBot="1" x14ac:dyDescent="0.3">
      <c r="B50" s="50" t="s">
        <v>69</v>
      </c>
      <c r="D50" s="55" t="s">
        <v>9</v>
      </c>
      <c r="E50" s="66">
        <f>+E46+E48</f>
        <v>4226.8351999999741</v>
      </c>
    </row>
    <row r="51" spans="1:5" ht="16.5" thickTop="1" x14ac:dyDescent="0.25">
      <c r="B51" s="46"/>
      <c r="C51" s="47"/>
      <c r="D51" s="47"/>
    </row>
    <row r="52" spans="1:5" x14ac:dyDescent="0.25">
      <c r="B52" s="46"/>
      <c r="C52" s="47"/>
      <c r="D52" s="47"/>
    </row>
    <row r="53" spans="1:5" ht="16.5" customHeight="1" x14ac:dyDescent="0.25">
      <c r="A53" s="67"/>
      <c r="B53" s="68" t="s">
        <v>36</v>
      </c>
      <c r="C53" s="69"/>
      <c r="D53" s="70" t="s">
        <v>37</v>
      </c>
      <c r="E53" s="71"/>
    </row>
    <row r="54" spans="1:5" ht="16.5" customHeight="1" x14ac:dyDescent="0.25">
      <c r="A54" s="67"/>
      <c r="B54" s="67" t="s">
        <v>38</v>
      </c>
      <c r="C54" s="67"/>
      <c r="D54" s="67" t="s">
        <v>39</v>
      </c>
      <c r="E54" s="72"/>
    </row>
    <row r="55" spans="1:5" x14ac:dyDescent="0.25">
      <c r="B55" s="67"/>
      <c r="C55" s="73"/>
      <c r="D55" s="67"/>
      <c r="E55" s="72"/>
    </row>
    <row r="56" spans="1:5" x14ac:dyDescent="0.25">
      <c r="B56" s="74"/>
      <c r="C56" s="74"/>
    </row>
    <row r="57" spans="1:5" x14ac:dyDescent="0.25">
      <c r="B57" s="74"/>
      <c r="C57" s="67"/>
    </row>
    <row r="58" spans="1:5" x14ac:dyDescent="0.25">
      <c r="B58" s="74"/>
      <c r="C58" s="74"/>
      <c r="D58" s="74"/>
      <c r="E58" s="75"/>
    </row>
    <row r="59" spans="1:5" x14ac:dyDescent="0.25">
      <c r="C59" s="76"/>
      <c r="D59" s="76"/>
      <c r="E59" s="77"/>
    </row>
    <row r="60" spans="1:5" ht="18.75" x14ac:dyDescent="0.3">
      <c r="A60" s="36"/>
      <c r="B60" s="36"/>
      <c r="C60" s="36"/>
      <c r="D60" s="36"/>
      <c r="E60" s="36"/>
    </row>
    <row r="61" spans="1:5" x14ac:dyDescent="0.25">
      <c r="B61" s="50"/>
      <c r="E61" s="78"/>
    </row>
    <row r="62" spans="1:5" x14ac:dyDescent="0.25">
      <c r="E62" s="74"/>
    </row>
    <row r="63" spans="1:5" x14ac:dyDescent="0.25">
      <c r="E63" s="51"/>
    </row>
    <row r="68" spans="5:5" x14ac:dyDescent="0.25">
      <c r="E68" s="74"/>
    </row>
    <row r="69" spans="5:5" x14ac:dyDescent="0.25">
      <c r="E69" s="74"/>
    </row>
    <row r="74" spans="5:5" x14ac:dyDescent="0.25">
      <c r="E74" s="56"/>
    </row>
  </sheetData>
  <mergeCells count="6">
    <mergeCell ref="B2:E2"/>
    <mergeCell ref="B3:E3"/>
    <mergeCell ref="B4:E4"/>
    <mergeCell ref="B5:E5"/>
    <mergeCell ref="B6:E6"/>
    <mergeCell ref="A60:E60"/>
  </mergeCells>
  <printOptions horizontalCentered="1"/>
  <pageMargins left="0.62992125984251968" right="0.74803149606299213" top="0.35433070866141736" bottom="0.55118110236220474" header="0" footer="0"/>
  <pageSetup scale="89" orientation="portrait" r:id="rId1"/>
  <headerFooter alignWithMargins="0"/>
  <rowBreaks count="1" manualBreakCount="1">
    <brk id="6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Promer</vt:lpstr>
      <vt:lpstr>E.R. Promerica</vt:lpstr>
      <vt:lpstr>'Balance Promer'!Área_de_impresión</vt:lpstr>
      <vt:lpstr>'E.R. Promerica'!Área_de_impresión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2021-10-29T17:46:47Z</dcterms:created>
  <dcterms:modified xsi:type="dcterms:W3CDTF">2021-10-29T17:49:15Z</dcterms:modified>
</cp:coreProperties>
</file>