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1\"/>
    </mc:Choice>
  </mc:AlternateContent>
  <xr:revisionPtr revIDLastSave="0" documentId="13_ncr:1_{77DE2D20-80E3-4B41-8A9F-BBE6B6A5BAF1}" xr6:coauthVersionLast="47" xr6:coauthVersionMax="47" xr10:uidLastSave="{00000000-0000-0000-0000-000000000000}"/>
  <bookViews>
    <workbookView xWindow="-120" yWindow="-120" windowWidth="20730" windowHeight="11160" xr2:uid="{47660DA9-5A5A-4B63-A411-80478D06621A}"/>
  </bookViews>
  <sheets>
    <sheet name="BG Bolsa" sheetId="2" r:id="rId1"/>
    <sheet name="ER Bolsa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[14]Balance!#REF!</definedName>
    <definedName name="_DAT7">[14]Balance!#REF!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'[30]Com-Emp'!$B$57:$M$57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[5]Empl!$FS$8:$FS$517</definedName>
    <definedName name="afp_Ago">[5]Empl!$FW$8:$FW$517</definedName>
    <definedName name="afp_Dic">[5]Empl!$GA$8:$GA$517</definedName>
    <definedName name="afp_Ene">[5]Empl!$FP$8:$FP$517</definedName>
    <definedName name="afp_Feb">[5]Empl!$FQ$8:$FQ$517</definedName>
    <definedName name="afp_Jul">[5]Empl!$FV$8:$FV$517</definedName>
    <definedName name="afp_Jun">[5]Empl!$FU$8:$FU$517</definedName>
    <definedName name="afp_Mar">[5]Empl!$FR$8:$FR$517</definedName>
    <definedName name="afp_May">[5]Empl!$FT$8:$FT$517</definedName>
    <definedName name="afp_Nov">[5]Empl!$FZ$8:$FZ$517</definedName>
    <definedName name="afp_Oct">[5]Empl!$FY$8:$FY$517</definedName>
    <definedName name="afp_Sep">[5]Empl!$FX$8:$FX$517</definedName>
    <definedName name="Ag_Abr">[5]Empl!$DS$8:$DS$517</definedName>
    <definedName name="Ag_Ago">[5]Empl!$DW$8:$DW$517</definedName>
    <definedName name="Ag_Dic">[5]Empl!$EA$8:$EA$517</definedName>
    <definedName name="Ag_Ene">[5]Empl!$DP$8:$DP$517</definedName>
    <definedName name="Ag_Feb">[5]Empl!$DQ$8:$DQ$517</definedName>
    <definedName name="Ag_Jul">[5]Empl!$DV$8:$DV$517</definedName>
    <definedName name="Ag_Jun">[5]Empl!$DU$8:$DU$517</definedName>
    <definedName name="Ag_Mar">[5]Empl!$DR$8:$DR$517</definedName>
    <definedName name="Ag_May">[5]Empl!$DT$8:$DT$517</definedName>
    <definedName name="Ag_Nov">[5]Empl!$DZ$8:$DZ$517</definedName>
    <definedName name="Ag_Oct">[5]Empl!$DY$8:$DY$517</definedName>
    <definedName name="Ag_Sep">[5]Empl!$DX$8:$DX$517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Bolsa'!$A$1:$E$69</definedName>
    <definedName name="_xlnm.Print_Area" localSheetId="1">'ER Bolsa'!$B$1:$E$46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[5]Empl!$BS$8:$BS$517</definedName>
    <definedName name="Bono_Ago">[5]Empl!$BW$8:$BW$517</definedName>
    <definedName name="Bono_Dic">[5]Empl!$CA$8:$CA$517</definedName>
    <definedName name="Bono_Ene">[5]Empl!$BP$8:$BP$517</definedName>
    <definedName name="Bono_Feb">[5]Empl!$BQ$8:$BQ$517</definedName>
    <definedName name="Bono_Jul">[5]Empl!$BV$8:$BV$517</definedName>
    <definedName name="Bono_Jun">[5]Empl!$BU$8:$BU$517</definedName>
    <definedName name="Bono_Mar">[5]Empl!$BR$8:$BR$517</definedName>
    <definedName name="Bono_May">[5]Empl!$BT$8:$BT$517</definedName>
    <definedName name="Bono_Nov">[5]Empl!$BZ$8:$BZ$517</definedName>
    <definedName name="Bono_Oct">[5]Empl!$BY$8:$BY$517</definedName>
    <definedName name="Bono_Sep">[5]Empl!$BX$8:$BX$517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[5]Empl!$Q$8:$Q$517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#N/A</definedName>
    <definedName name="Currency">[13]Instructions!$C$16</definedName>
    <definedName name="DATA1">[2]E1!#REF!</definedName>
    <definedName name="DATA10">[2]E1!#REF!</definedName>
    <definedName name="DATA11">[2]E1!#REF!</definedName>
    <definedName name="DATA12">[2]E1!#REF!</definedName>
    <definedName name="DATA13">[2]E1!#REF!</definedName>
    <definedName name="DATA14">[2]E1!#REF!</definedName>
    <definedName name="DATA15">[2]E1!#REF!</definedName>
    <definedName name="DATA16">[2]E1!#REF!</definedName>
    <definedName name="DATA17">[2]E1!#REF!</definedName>
    <definedName name="DATA2">[2]E1!#REF!</definedName>
    <definedName name="DATA3">[2]E1!#REF!</definedName>
    <definedName name="DATA4">[2]E1!#REF!</definedName>
    <definedName name="DATA5">[2]E1!#REF!</definedName>
    <definedName name="DATA6">[2]E1!#REF!</definedName>
    <definedName name="DATA7">[2]E1!#REF!</definedName>
    <definedName name="DATA8">[2]E1!#REF!</definedName>
    <definedName name="DATA9">[2]E1!#REF!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'[16]Tabla de amortización'!$I$18:$I$377</definedName>
    <definedName name="escenarios">[17]Sensibilidad!$CD$10:$CD$93</definedName>
    <definedName name="F_Growth">'[18]Datos Financieros'!$C$78</definedName>
    <definedName name="F_Int_1">'[19]Datos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[11]CAR04B!$O$2:$O$899</definedName>
    <definedName name="Full_Print">'[16]Tabla de amortización'!$A$1:$I$377</definedName>
    <definedName name="FX">[20]Sensitivities!$C$20:$O$20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[5]Empl!$CF$8:$CF$517</definedName>
    <definedName name="Gra_Ago">[5]Empl!$CJ$8:$CJ$517</definedName>
    <definedName name="Gra_Dic">[5]Empl!$CN$8:$CN$517</definedName>
    <definedName name="Gra_Ene">[5]Empl!$CC$8:$CC$517</definedName>
    <definedName name="Gra_Feb">[5]Empl!$CD$8:$CD$517</definedName>
    <definedName name="Gra_Jul">[5]Empl!$CI$8:$CI$517</definedName>
    <definedName name="Gra_Jun">[5]Empl!$CH$8:$CH$517</definedName>
    <definedName name="Gra_Mar">[5]Empl!$CE$8:$CE$517</definedName>
    <definedName name="Gra_May">[5]Empl!$CG$8:$CG$517</definedName>
    <definedName name="Gra_Nov">[5]Empl!$CM$8:$CM$517</definedName>
    <definedName name="Gra_Oct">[5]Empl!$CL$8:$CL$517</definedName>
    <definedName name="Gra_Sep">[5]Empl!$CK$8:$CK$517</definedName>
    <definedName name="GtosReal">#REF!</definedName>
    <definedName name="GtosRealAcum">#REF!</definedName>
    <definedName name="HABER">#REF!</definedName>
    <definedName name="Header_Row">ROW('[16]Tabla de amortización'!$17:$17)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[5]Empl!$GF$8:$GF$517</definedName>
    <definedName name="In_Ago">[5]Empl!$GJ$8:$GJ$517</definedName>
    <definedName name="In_Dic">[5]Empl!$GN$8:$GN$517</definedName>
    <definedName name="In_Ene">[5]Empl!$GC$8:$GC$517</definedName>
    <definedName name="In_Feb">[5]Empl!$GD$8:$GD$517</definedName>
    <definedName name="In_Jul">[5]Empl!$GI$8:$GI$517</definedName>
    <definedName name="In_Jun">[5]Empl!$GH$8:$GH$517</definedName>
    <definedName name="In_Mar">[5]Empl!$GE$8:$GE$517</definedName>
    <definedName name="In_May">[5]Empl!$GG$8:$GG$517</definedName>
    <definedName name="In_Nov">[5]Empl!$GM$8:$GM$517</definedName>
    <definedName name="In_Oct">[5]Empl!$GL$8:$GL$517</definedName>
    <definedName name="In_Sep">[5]Empl!$GK$8:$GK$517</definedName>
    <definedName name="ind_Abr">[5]Empl!$ES$8:$ES$517</definedName>
    <definedName name="ind_Ago">[5]Empl!$EW$8:$EW$517</definedName>
    <definedName name="ind_Dic">[5]Empl!$FA$8:$FA$517</definedName>
    <definedName name="ind_Ene">[5]Empl!$EP$8:$EP$517</definedName>
    <definedName name="ind_Feb">[5]Empl!$EQ$8:$EQ$517</definedName>
    <definedName name="ind_Jul">[5]Empl!$EV$8:$EV$517</definedName>
    <definedName name="ind_Jun">[5]Empl!$EU$8:$EU$517</definedName>
    <definedName name="ind_Mar">[5]Empl!$ER$8:$ER$517</definedName>
    <definedName name="ind_May">[5]Empl!$ET$8:$ET$517</definedName>
    <definedName name="ind_Nov">[5]Empl!$EZ$8:$EZ$517</definedName>
    <definedName name="ind_Oct">[5]Empl!$EY$8:$EY$517</definedName>
    <definedName name="ind_Sep">[5]Empl!$EX$8:$EX$517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'[16]Tabla de amortización'!$D$7</definedName>
    <definedName name="Interval_cutoff">#REF!</definedName>
    <definedName name="INVMAR">'[21]FISICO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[5]Empl!$FF$8:$FF$517</definedName>
    <definedName name="Isss_Ago">[5]Empl!$FJ$8:$FJ$517</definedName>
    <definedName name="Isss_Dic">[5]Empl!$FN$8:$FN$517</definedName>
    <definedName name="Isss_Ene">[5]Empl!$FC$8:$FC$517</definedName>
    <definedName name="Isss_Feb">[5]Empl!$FD$8:$FD$517</definedName>
    <definedName name="Isss_Jul">[5]Empl!$FI$8:$FI$517</definedName>
    <definedName name="Isss_Jun">[5]Empl!$FH$8:$FH$517</definedName>
    <definedName name="Isss_Mar">[5]Empl!$FE$8:$FE$517</definedName>
    <definedName name="Isss_May">[5]Empl!$FG$8:$FG$517</definedName>
    <definedName name="Isss_Nov">[5]Empl!$FM$8:$FM$517</definedName>
    <definedName name="Isss_Oct">[5]Empl!$FL$8:$FL$517</definedName>
    <definedName name="Isss_Sep">[5]Empl!$FK$8:$FK$517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[22]Const!$G$1:$H$13</definedName>
    <definedName name="Loan_Amount">'[16]Tabla de amortización'!$D$6</definedName>
    <definedName name="Loan_Start">'[16]Tabla de amortización'!$D$10</definedName>
    <definedName name="Loan_Years">'[16]Tabla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[24]Recprop!$C$7:$L$7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[25]CONTRATO!$AE$1</definedName>
    <definedName name="MesA">#REF!</definedName>
    <definedName name="MesAA">#REF!</definedName>
    <definedName name="MesAAnt">[26]Const!$B$6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'[27]Summary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[21]INGRESOS!$A$1:$C$25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[5]Empl!$AS$8:$AS$517</definedName>
    <definedName name="SE_Ago">[5]Empl!$AW$8:$AW$517</definedName>
    <definedName name="SE_Dic">[5]Empl!$BA$8:$BA$517</definedName>
    <definedName name="SE_Ene">[5]Empl!$AP$8:$AP$517</definedName>
    <definedName name="SE_Feb">[5]Empl!$AQ$8:$AQ$517</definedName>
    <definedName name="SE_Jul">[5]Empl!$AV$8:$AV$517</definedName>
    <definedName name="SE_Jun">[5]Empl!$AU$8:$AU$517</definedName>
    <definedName name="SE_Mar">[5]Empl!$AR$8:$AR$517</definedName>
    <definedName name="SE_May">[5]Empl!$AT$8:$AT$517</definedName>
    <definedName name="SE_Nov">[5]Empl!$AZ$8:$AZ$517</definedName>
    <definedName name="SE_Oct">[5]Empl!$AY$8:$AY$517</definedName>
    <definedName name="SE_Sep">[5]Empl!$AX$8:$AX$517</definedName>
    <definedName name="SEMESAÑO">#REF!</definedName>
    <definedName name="sencount" hidden="1">1</definedName>
    <definedName name="SG_Abr">[5]Empl!$BF$8:$BF$517</definedName>
    <definedName name="SG_Ago">[5]Empl!$BJ$8:$BJ$517</definedName>
    <definedName name="SG_Dic">[5]Empl!$BN$8:$BN$517</definedName>
    <definedName name="SG_Ene">[5]Empl!$BC$8:$BC$517</definedName>
    <definedName name="SG_Feb">[5]Empl!$BD$8:$BD$517</definedName>
    <definedName name="SG_Jul">[5]Empl!$BI$8:$BI$517</definedName>
    <definedName name="SG_Jun">[5]Empl!$BH$8:$BH$517</definedName>
    <definedName name="SG_Mar">[5]Empl!$BE$8:$BE$517</definedName>
    <definedName name="SG_May">[5]Empl!$BG$8:$BG$517</definedName>
    <definedName name="SG_Nov">[5]Empl!$BM$8:$BM$517</definedName>
    <definedName name="SG_Oct">[5]Empl!$BL$8:$BL$517</definedName>
    <definedName name="SG_Sep">[5]Empl!$BK$8:$BK$517</definedName>
    <definedName name="SHADOW">#REF!</definedName>
    <definedName name="SisReal97">[31]SisReal97!$A$1:$M$770</definedName>
    <definedName name="SPIRIT">#REF!</definedName>
    <definedName name="SUNDANCE">#REF!</definedName>
    <definedName name="t_crediauto" localSheetId="1">[32]GUA!#REF!</definedName>
    <definedName name="t_crediauto">[32]GUA!#REF!</definedName>
    <definedName name="t_grupoq" localSheetId="1">[32]GUA!#REF!</definedName>
    <definedName name="t_grupoq">[32]GUA!#REF!</definedName>
    <definedName name="t_inter" localSheetId="1">[32]GUA!#REF!</definedName>
    <definedName name="t_inter">[32]GUA!#REF!</definedName>
    <definedName name="t_servicial" localSheetId="1">[32]GUA!#REF!</definedName>
    <definedName name="t_servicial">[32]GUA!#REF!</definedName>
    <definedName name="TALON" localSheetId="1">#REF!</definedName>
    <definedName name="TALON">#REF!</definedName>
    <definedName name="tc">[33]TMB!$F$87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[5]Empl!$O$8:$O$517</definedName>
    <definedName name="TIPOj">[5]Empl!$P$8:$P$517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[5]Empl!$EF$8:$EF$517</definedName>
    <definedName name="Vac_Ago">[5]Empl!$EJ$8:$EJ$517</definedName>
    <definedName name="Vac_Dic">[5]Empl!$EN$8:$EN$517</definedName>
    <definedName name="Vac_Ene">[5]Empl!$EC$8:$EC$517</definedName>
    <definedName name="Vac_Feb">[5]Empl!$ED$8:$ED$517</definedName>
    <definedName name="Vac_Jul">[5]Empl!$EI$8:$EI$517</definedName>
    <definedName name="Vac_Jun">[5]Empl!$EH$8:$EH$517</definedName>
    <definedName name="Vac_Mar">[5]Empl!$EE$8:$EE$517</definedName>
    <definedName name="Vac_May">[5]Empl!$EG$8:$EG$517</definedName>
    <definedName name="Vac_Nov">[5]Empl!$EM$8:$EM$517</definedName>
    <definedName name="Vac_Oct">[5]Empl!$EL$8:$EL$517</definedName>
    <definedName name="Vac_Sep">[5]Empl!$EK$8:$EK$517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B4" i="1"/>
  <c r="B5" i="1"/>
  <c r="E41" i="1"/>
  <c r="E50" i="2"/>
  <c r="B5" i="2"/>
  <c r="E17" i="2" l="1"/>
  <c r="E61" i="2"/>
  <c r="E36" i="1"/>
  <c r="E12" i="1"/>
  <c r="E16" i="1"/>
  <c r="E42" i="2"/>
  <c r="E52" i="2" s="1"/>
  <c r="E28" i="2" l="1"/>
  <c r="E64" i="2" s="1"/>
  <c r="E37" i="1"/>
  <c r="E43" i="1" s="1"/>
  <c r="E47" i="1" s="1"/>
  <c r="E63" i="2"/>
</calcChain>
</file>

<file path=xl/sharedStrings.xml><?xml version="1.0" encoding="utf-8"?>
<sst xmlns="http://schemas.openxmlformats.org/spreadsheetml/2006/main" count="116" uniqueCount="95">
  <si>
    <t xml:space="preserve">CrediQ, S.A. de C.V. y subsidiarias </t>
  </si>
  <si>
    <t>(Compañía salvadoreña subsidiaria de Inversiones CrediQ Business, S.A.)</t>
  </si>
  <si>
    <t>Estados Consolidados del Resultado Integral (No auditados)</t>
  </si>
  <si>
    <t>Intereses</t>
  </si>
  <si>
    <t>$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</si>
  <si>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</si>
  <si>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</si>
  <si>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</si>
  <si>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</si>
  <si>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</si>
  <si>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</si>
  <si>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</si>
  <si>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</si>
  <si>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</si>
  <si>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</si>
  <si>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</si>
  <si>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</si>
  <si>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</si>
  <si>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</si>
  <si>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</si>
  <si>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</si>
  <si>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</si>
  <si>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</si>
  <si>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</si>
  <si>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</si>
  <si>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</si>
  <si>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</si>
  <si>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</si>
  <si>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</si>
  <si>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</si>
  <si>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</si>
  <si>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</si>
  <si>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</si>
  <si>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</si>
  <si>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</si>
  <si>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</si>
  <si>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</si>
  <si>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 xml:space="preserve">Utilidad antes de impuesto sobre la renta </t>
  </si>
  <si>
    <t xml:space="preserve">Impuesto sobre la renta </t>
  </si>
  <si>
    <t xml:space="preserve">Utilidad neta </t>
  </si>
  <si>
    <t xml:space="preserve">     César Artiga                                      </t>
  </si>
  <si>
    <t>Claudia M. Pacheco</t>
  </si>
  <si>
    <t>Jefe Depto. Contabilidad</t>
  </si>
  <si>
    <t>Apoderada General</t>
  </si>
  <si>
    <t>Estados Consolidados de Situación Financiera (No auditados)</t>
  </si>
  <si>
    <t>(Cifras expresadas en miles de dólares estadounidenses)</t>
  </si>
  <si>
    <t>ACTIVO</t>
  </si>
  <si>
    <t>Activo Circulante</t>
  </si>
  <si>
    <t>Efectivo y Equivalentes de Efectivo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</si>
  <si>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</si>
  <si>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</si>
  <si>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</si>
  <si>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</si>
  <si>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</si>
  <si>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</si>
  <si>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</si>
  <si>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</si>
  <si>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</si>
  <si>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</si>
  <si>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</si>
  <si>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</si>
  <si>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</si>
  <si>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 financieros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</si>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</sst>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  <numFmt numFmtId="168" formatCode="0.0%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Comic Sans MS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top"/>
    </xf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0" fillId="0" borderId="0"/>
    <xf numFmtId="0" fontId="5" fillId="0" borderId="0"/>
  </cellStyleXfs>
  <cellXfs count="54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6" fillId="0" borderId="0" xfId="4" applyNumberFormat="1" applyFont="1"/>
    <xf numFmtId="165" fontId="7" fillId="0" borderId="0" xfId="1" applyNumberFormat="1" applyFont="1"/>
    <xf numFmtId="38" fontId="6" fillId="0" borderId="1" xfId="4" applyNumberFormat="1" applyFont="1" applyBorder="1"/>
    <xf numFmtId="165" fontId="6" fillId="0" borderId="1" xfId="1" applyNumberFormat="1" applyFont="1" applyBorder="1"/>
    <xf numFmtId="38" fontId="3" fillId="0" borderId="0" xfId="4" applyNumberFormat="1" applyFont="1" applyAlignment="1">
      <alignment horizontal="center"/>
    </xf>
    <xf numFmtId="38" fontId="6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6" fillId="0" borderId="0" xfId="4" applyFont="1"/>
    <xf numFmtId="165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left"/>
    </xf>
    <xf numFmtId="0" fontId="6" fillId="2" borderId="0" xfId="1" applyNumberFormat="1" applyFont="1" applyFill="1" applyBorder="1" applyAlignment="1">
      <alignment horizontal="left"/>
    </xf>
    <xf numFmtId="0" fontId="4" fillId="0" borderId="0" xfId="2" applyNumberFormat="1" applyFont="1" applyFill="1" applyBorder="1"/>
    <xf numFmtId="165" fontId="4" fillId="0" borderId="2" xfId="1" applyNumberFormat="1" applyFont="1" applyFill="1" applyBorder="1"/>
    <xf numFmtId="167" fontId="3" fillId="0" borderId="0" xfId="2" applyNumberFormat="1" applyFont="1"/>
    <xf numFmtId="0" fontId="8" fillId="0" borderId="0" xfId="4" applyFont="1" applyAlignment="1">
      <alignment horizontal="center"/>
    </xf>
    <xf numFmtId="165" fontId="8" fillId="0" borderId="0" xfId="1" applyNumberFormat="1" applyFont="1" applyFill="1" applyBorder="1"/>
    <xf numFmtId="38" fontId="9" fillId="0" borderId="0" xfId="4" applyNumberFormat="1" applyFont="1"/>
    <xf numFmtId="0" fontId="6" fillId="0" borderId="0" xfId="0" applyFont="1" applyAlignment="1"/>
    <xf numFmtId="0" fontId="11" fillId="0" borderId="0" xfId="5" applyFont="1" applyAlignment="1">
      <alignment horizontal="left"/>
    </xf>
    <xf numFmtId="0" fontId="6" fillId="0" borderId="0" xfId="6" applyFont="1"/>
    <xf numFmtId="165" fontId="4" fillId="0" borderId="3" xfId="1" applyNumberFormat="1" applyFont="1" applyFill="1" applyBorder="1"/>
    <xf numFmtId="0" fontId="4" fillId="0" borderId="0" xfId="4" applyFont="1"/>
    <xf numFmtId="165" fontId="4" fillId="0" borderId="4" xfId="1" applyNumberFormat="1" applyFont="1" applyFill="1" applyBorder="1"/>
    <xf numFmtId="0" fontId="6" fillId="0" borderId="0" xfId="4" applyFont="1" applyAlignment="1">
      <alignment horizontal="center"/>
    </xf>
    <xf numFmtId="38" fontId="4" fillId="2" borderId="0" xfId="4" applyNumberFormat="1" applyFont="1" applyFill="1"/>
    <xf numFmtId="38" fontId="4" fillId="0" borderId="0" xfId="4" applyNumberFormat="1" applyFont="1" applyAlignment="1">
      <alignment horizontal="center"/>
    </xf>
    <xf numFmtId="0" fontId="3" fillId="0" borderId="0" xfId="4" applyFont="1"/>
    <xf numFmtId="165" fontId="3" fillId="0" borderId="0" xfId="1" applyNumberFormat="1" applyFont="1" applyFill="1" applyBorder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12" fillId="0" borderId="0" xfId="4" applyFont="1" applyAlignment="1">
      <alignment horizontal="left"/>
    </xf>
    <xf numFmtId="38" fontId="13" fillId="0" borderId="0" xfId="4" applyNumberFormat="1" applyFont="1"/>
    <xf numFmtId="38" fontId="3" fillId="0" borderId="1" xfId="4" applyNumberFormat="1" applyFont="1" applyBorder="1"/>
    <xf numFmtId="38" fontId="15" fillId="0" borderId="0" xfId="4" applyNumberFormat="1" applyFont="1" applyAlignment="1">
      <alignment horizontal="left"/>
    </xf>
    <xf numFmtId="38" fontId="14" fillId="0" borderId="0" xfId="4" applyNumberFormat="1" applyFont="1"/>
    <xf numFmtId="49" fontId="14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15" fillId="0" borderId="0" xfId="4" applyNumberFormat="1" applyFont="1"/>
    <xf numFmtId="165" fontId="15" fillId="0" borderId="2" xfId="1" applyNumberFormat="1" applyFont="1" applyFill="1" applyBorder="1"/>
    <xf numFmtId="165" fontId="15" fillId="0" borderId="4" xfId="1" applyNumberFormat="1" applyFont="1" applyFill="1" applyBorder="1"/>
    <xf numFmtId="10" fontId="13" fillId="0" borderId="0" xfId="3" applyNumberFormat="1" applyFont="1" applyFill="1"/>
    <xf numFmtId="38" fontId="15" fillId="2" borderId="0" xfId="4" applyNumberFormat="1" applyFont="1" applyFill="1"/>
    <xf numFmtId="38" fontId="15" fillId="0" borderId="0" xfId="4" applyNumberFormat="1" applyFont="1" applyAlignment="1">
      <alignment horizontal="center"/>
    </xf>
    <xf numFmtId="168" fontId="3" fillId="0" borderId="0" xfId="3" applyNumberFormat="1" applyFont="1" applyFill="1"/>
    <xf numFmtId="38" fontId="3" fillId="0" borderId="0" xfId="4" applyNumberFormat="1" applyFont="1" applyFill="1"/>
    <xf numFmtId="40" fontId="16" fillId="0" borderId="0" xfId="4" applyNumberFormat="1" applyFont="1" applyFill="1"/>
    <xf numFmtId="164" fontId="3" fillId="0" borderId="0" xfId="1" applyFont="1" applyFill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FB5ECD7F-9ECE-4918-85E5-563F8E033E8D}"/>
    <cellStyle name="Normal_Formatos de Reporte de Información General" xfId="6" xr:uid="{849C610D-9062-4B06-B26E-78DB35B08728}"/>
    <cellStyle name="Normal_Junio_03" xfId="4" xr:uid="{2A8097F0-164C-40E6-9B66-C3F9491EE649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1/9.SEPTIEMBRE/09.%20EEFF%20CQ%20Septiembre%20%202021%20Bco%20Consolidado%20V%20CXC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1-20"/>
      <sheetName val="P&amp;L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ER Bolsa"/>
      <sheetName val="BG Bolsa"/>
    </sheetNames>
    <sheetDataSet>
      <sheetData sheetId="0"/>
      <sheetData sheetId="1"/>
      <sheetData sheetId="2">
        <row r="5">
          <cell r="B5" t="str">
            <v>Al 30 de Septiembre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3CEDF-6AC3-4A6E-86F3-2DB89DBDD73C}">
  <sheetPr>
    <tabColor theme="5" tint="0.39997558519241921"/>
    <pageSetUpPr fitToPage="1"/>
  </sheetPr>
  <dimension ref="B2:E76"/>
  <sheetViews>
    <sheetView showGridLines="0" tabSelected="1" topLeftCell="A2" zoomScaleNormal="100" workbookViewId="0">
      <pane xSplit="5" ySplit="5" topLeftCell="F28" activePane="bottomRight" state="frozen"/>
      <selection activeCell="L41" sqref="L41"/>
      <selection pane="topRight" activeCell="L41" sqref="L41"/>
      <selection pane="bottomLeft" activeCell="L41" sqref="L41"/>
      <selection pane="bottomRight" activeCell="H40" sqref="H40"/>
    </sheetView>
  </sheetViews>
  <sheetFormatPr baseColWidth="10" defaultColWidth="17.625" defaultRowHeight="12.75" x14ac:dyDescent="0.2"/>
  <cols>
    <col min="1" max="1" width="2.625" style="2" customWidth="1"/>
    <col min="2" max="2" width="37.75" style="2" customWidth="1"/>
    <col min="3" max="3" width="5" style="2" customWidth="1"/>
    <col min="4" max="4" width="2.375" style="2" customWidth="1"/>
    <col min="5" max="5" width="9.75" style="2" customWidth="1"/>
    <col min="6" max="256" width="17.625" style="2"/>
    <col min="257" max="257" width="2.625" style="2" customWidth="1"/>
    <col min="258" max="258" width="37.75" style="2" customWidth="1"/>
    <col min="259" max="259" width="5" style="2" customWidth="1"/>
    <col min="260" max="260" width="2.375" style="2" customWidth="1"/>
    <col min="261" max="261" width="9.75" style="2" customWidth="1"/>
    <col min="262" max="512" width="17.625" style="2"/>
    <col min="513" max="513" width="2.625" style="2" customWidth="1"/>
    <col min="514" max="514" width="37.75" style="2" customWidth="1"/>
    <col min="515" max="515" width="5" style="2" customWidth="1"/>
    <col min="516" max="516" width="2.375" style="2" customWidth="1"/>
    <col min="517" max="517" width="9.75" style="2" customWidth="1"/>
    <col min="518" max="768" width="17.625" style="2"/>
    <col min="769" max="769" width="2.625" style="2" customWidth="1"/>
    <col min="770" max="770" width="37.75" style="2" customWidth="1"/>
    <col min="771" max="771" width="5" style="2" customWidth="1"/>
    <col min="772" max="772" width="2.375" style="2" customWidth="1"/>
    <col min="773" max="773" width="9.75" style="2" customWidth="1"/>
    <col min="774" max="1024" width="17.625" style="2"/>
    <col min="1025" max="1025" width="2.625" style="2" customWidth="1"/>
    <col min="1026" max="1026" width="37.75" style="2" customWidth="1"/>
    <col min="1027" max="1027" width="5" style="2" customWidth="1"/>
    <col min="1028" max="1028" width="2.375" style="2" customWidth="1"/>
    <col min="1029" max="1029" width="9.75" style="2" customWidth="1"/>
    <col min="1030" max="1280" width="17.625" style="2"/>
    <col min="1281" max="1281" width="2.625" style="2" customWidth="1"/>
    <col min="1282" max="1282" width="37.75" style="2" customWidth="1"/>
    <col min="1283" max="1283" width="5" style="2" customWidth="1"/>
    <col min="1284" max="1284" width="2.375" style="2" customWidth="1"/>
    <col min="1285" max="1285" width="9.75" style="2" customWidth="1"/>
    <col min="1286" max="1536" width="17.625" style="2"/>
    <col min="1537" max="1537" width="2.625" style="2" customWidth="1"/>
    <col min="1538" max="1538" width="37.75" style="2" customWidth="1"/>
    <col min="1539" max="1539" width="5" style="2" customWidth="1"/>
    <col min="1540" max="1540" width="2.375" style="2" customWidth="1"/>
    <col min="1541" max="1541" width="9.75" style="2" customWidth="1"/>
    <col min="1542" max="1792" width="17.625" style="2"/>
    <col min="1793" max="1793" width="2.625" style="2" customWidth="1"/>
    <col min="1794" max="1794" width="37.75" style="2" customWidth="1"/>
    <col min="1795" max="1795" width="5" style="2" customWidth="1"/>
    <col min="1796" max="1796" width="2.375" style="2" customWidth="1"/>
    <col min="1797" max="1797" width="9.75" style="2" customWidth="1"/>
    <col min="1798" max="2048" width="17.625" style="2"/>
    <col min="2049" max="2049" width="2.625" style="2" customWidth="1"/>
    <col min="2050" max="2050" width="37.75" style="2" customWidth="1"/>
    <col min="2051" max="2051" width="5" style="2" customWidth="1"/>
    <col min="2052" max="2052" width="2.375" style="2" customWidth="1"/>
    <col min="2053" max="2053" width="9.75" style="2" customWidth="1"/>
    <col min="2054" max="2304" width="17.625" style="2"/>
    <col min="2305" max="2305" width="2.625" style="2" customWidth="1"/>
    <col min="2306" max="2306" width="37.75" style="2" customWidth="1"/>
    <col min="2307" max="2307" width="5" style="2" customWidth="1"/>
    <col min="2308" max="2308" width="2.375" style="2" customWidth="1"/>
    <col min="2309" max="2309" width="9.75" style="2" customWidth="1"/>
    <col min="2310" max="2560" width="17.625" style="2"/>
    <col min="2561" max="2561" width="2.625" style="2" customWidth="1"/>
    <col min="2562" max="2562" width="37.75" style="2" customWidth="1"/>
    <col min="2563" max="2563" width="5" style="2" customWidth="1"/>
    <col min="2564" max="2564" width="2.375" style="2" customWidth="1"/>
    <col min="2565" max="2565" width="9.75" style="2" customWidth="1"/>
    <col min="2566" max="2816" width="17.625" style="2"/>
    <col min="2817" max="2817" width="2.625" style="2" customWidth="1"/>
    <col min="2818" max="2818" width="37.75" style="2" customWidth="1"/>
    <col min="2819" max="2819" width="5" style="2" customWidth="1"/>
    <col min="2820" max="2820" width="2.375" style="2" customWidth="1"/>
    <col min="2821" max="2821" width="9.75" style="2" customWidth="1"/>
    <col min="2822" max="3072" width="17.625" style="2"/>
    <col min="3073" max="3073" width="2.625" style="2" customWidth="1"/>
    <col min="3074" max="3074" width="37.75" style="2" customWidth="1"/>
    <col min="3075" max="3075" width="5" style="2" customWidth="1"/>
    <col min="3076" max="3076" width="2.375" style="2" customWidth="1"/>
    <col min="3077" max="3077" width="9.75" style="2" customWidth="1"/>
    <col min="3078" max="3328" width="17.625" style="2"/>
    <col min="3329" max="3329" width="2.625" style="2" customWidth="1"/>
    <col min="3330" max="3330" width="37.75" style="2" customWidth="1"/>
    <col min="3331" max="3331" width="5" style="2" customWidth="1"/>
    <col min="3332" max="3332" width="2.375" style="2" customWidth="1"/>
    <col min="3333" max="3333" width="9.75" style="2" customWidth="1"/>
    <col min="3334" max="3584" width="17.625" style="2"/>
    <col min="3585" max="3585" width="2.625" style="2" customWidth="1"/>
    <col min="3586" max="3586" width="37.75" style="2" customWidth="1"/>
    <col min="3587" max="3587" width="5" style="2" customWidth="1"/>
    <col min="3588" max="3588" width="2.375" style="2" customWidth="1"/>
    <col min="3589" max="3589" width="9.75" style="2" customWidth="1"/>
    <col min="3590" max="3840" width="17.625" style="2"/>
    <col min="3841" max="3841" width="2.625" style="2" customWidth="1"/>
    <col min="3842" max="3842" width="37.75" style="2" customWidth="1"/>
    <col min="3843" max="3843" width="5" style="2" customWidth="1"/>
    <col min="3844" max="3844" width="2.375" style="2" customWidth="1"/>
    <col min="3845" max="3845" width="9.75" style="2" customWidth="1"/>
    <col min="3846" max="4096" width="17.625" style="2"/>
    <col min="4097" max="4097" width="2.625" style="2" customWidth="1"/>
    <col min="4098" max="4098" width="37.75" style="2" customWidth="1"/>
    <col min="4099" max="4099" width="5" style="2" customWidth="1"/>
    <col min="4100" max="4100" width="2.375" style="2" customWidth="1"/>
    <col min="4101" max="4101" width="9.75" style="2" customWidth="1"/>
    <col min="4102" max="4352" width="17.625" style="2"/>
    <col min="4353" max="4353" width="2.625" style="2" customWidth="1"/>
    <col min="4354" max="4354" width="37.75" style="2" customWidth="1"/>
    <col min="4355" max="4355" width="5" style="2" customWidth="1"/>
    <col min="4356" max="4356" width="2.375" style="2" customWidth="1"/>
    <col min="4357" max="4357" width="9.75" style="2" customWidth="1"/>
    <col min="4358" max="4608" width="17.625" style="2"/>
    <col min="4609" max="4609" width="2.625" style="2" customWidth="1"/>
    <col min="4610" max="4610" width="37.75" style="2" customWidth="1"/>
    <col min="4611" max="4611" width="5" style="2" customWidth="1"/>
    <col min="4612" max="4612" width="2.375" style="2" customWidth="1"/>
    <col min="4613" max="4613" width="9.75" style="2" customWidth="1"/>
    <col min="4614" max="4864" width="17.625" style="2"/>
    <col min="4865" max="4865" width="2.625" style="2" customWidth="1"/>
    <col min="4866" max="4866" width="37.75" style="2" customWidth="1"/>
    <col min="4867" max="4867" width="5" style="2" customWidth="1"/>
    <col min="4868" max="4868" width="2.375" style="2" customWidth="1"/>
    <col min="4869" max="4869" width="9.75" style="2" customWidth="1"/>
    <col min="4870" max="5120" width="17.625" style="2"/>
    <col min="5121" max="5121" width="2.625" style="2" customWidth="1"/>
    <col min="5122" max="5122" width="37.75" style="2" customWidth="1"/>
    <col min="5123" max="5123" width="5" style="2" customWidth="1"/>
    <col min="5124" max="5124" width="2.375" style="2" customWidth="1"/>
    <col min="5125" max="5125" width="9.75" style="2" customWidth="1"/>
    <col min="5126" max="5376" width="17.625" style="2"/>
    <col min="5377" max="5377" width="2.625" style="2" customWidth="1"/>
    <col min="5378" max="5378" width="37.75" style="2" customWidth="1"/>
    <col min="5379" max="5379" width="5" style="2" customWidth="1"/>
    <col min="5380" max="5380" width="2.375" style="2" customWidth="1"/>
    <col min="5381" max="5381" width="9.75" style="2" customWidth="1"/>
    <col min="5382" max="5632" width="17.625" style="2"/>
    <col min="5633" max="5633" width="2.625" style="2" customWidth="1"/>
    <col min="5634" max="5634" width="37.75" style="2" customWidth="1"/>
    <col min="5635" max="5635" width="5" style="2" customWidth="1"/>
    <col min="5636" max="5636" width="2.375" style="2" customWidth="1"/>
    <col min="5637" max="5637" width="9.75" style="2" customWidth="1"/>
    <col min="5638" max="5888" width="17.625" style="2"/>
    <col min="5889" max="5889" width="2.625" style="2" customWidth="1"/>
    <col min="5890" max="5890" width="37.75" style="2" customWidth="1"/>
    <col min="5891" max="5891" width="5" style="2" customWidth="1"/>
    <col min="5892" max="5892" width="2.375" style="2" customWidth="1"/>
    <col min="5893" max="5893" width="9.75" style="2" customWidth="1"/>
    <col min="5894" max="6144" width="17.625" style="2"/>
    <col min="6145" max="6145" width="2.625" style="2" customWidth="1"/>
    <col min="6146" max="6146" width="37.75" style="2" customWidth="1"/>
    <col min="6147" max="6147" width="5" style="2" customWidth="1"/>
    <col min="6148" max="6148" width="2.375" style="2" customWidth="1"/>
    <col min="6149" max="6149" width="9.75" style="2" customWidth="1"/>
    <col min="6150" max="6400" width="17.625" style="2"/>
    <col min="6401" max="6401" width="2.625" style="2" customWidth="1"/>
    <col min="6402" max="6402" width="37.75" style="2" customWidth="1"/>
    <col min="6403" max="6403" width="5" style="2" customWidth="1"/>
    <col min="6404" max="6404" width="2.375" style="2" customWidth="1"/>
    <col min="6405" max="6405" width="9.75" style="2" customWidth="1"/>
    <col min="6406" max="6656" width="17.625" style="2"/>
    <col min="6657" max="6657" width="2.625" style="2" customWidth="1"/>
    <col min="6658" max="6658" width="37.75" style="2" customWidth="1"/>
    <col min="6659" max="6659" width="5" style="2" customWidth="1"/>
    <col min="6660" max="6660" width="2.375" style="2" customWidth="1"/>
    <col min="6661" max="6661" width="9.75" style="2" customWidth="1"/>
    <col min="6662" max="6912" width="17.625" style="2"/>
    <col min="6913" max="6913" width="2.625" style="2" customWidth="1"/>
    <col min="6914" max="6914" width="37.75" style="2" customWidth="1"/>
    <col min="6915" max="6915" width="5" style="2" customWidth="1"/>
    <col min="6916" max="6916" width="2.375" style="2" customWidth="1"/>
    <col min="6917" max="6917" width="9.75" style="2" customWidth="1"/>
    <col min="6918" max="7168" width="17.625" style="2"/>
    <col min="7169" max="7169" width="2.625" style="2" customWidth="1"/>
    <col min="7170" max="7170" width="37.75" style="2" customWidth="1"/>
    <col min="7171" max="7171" width="5" style="2" customWidth="1"/>
    <col min="7172" max="7172" width="2.375" style="2" customWidth="1"/>
    <col min="7173" max="7173" width="9.75" style="2" customWidth="1"/>
    <col min="7174" max="7424" width="17.625" style="2"/>
    <col min="7425" max="7425" width="2.625" style="2" customWidth="1"/>
    <col min="7426" max="7426" width="37.75" style="2" customWidth="1"/>
    <col min="7427" max="7427" width="5" style="2" customWidth="1"/>
    <col min="7428" max="7428" width="2.375" style="2" customWidth="1"/>
    <col min="7429" max="7429" width="9.75" style="2" customWidth="1"/>
    <col min="7430" max="7680" width="17.625" style="2"/>
    <col min="7681" max="7681" width="2.625" style="2" customWidth="1"/>
    <col min="7682" max="7682" width="37.75" style="2" customWidth="1"/>
    <col min="7683" max="7683" width="5" style="2" customWidth="1"/>
    <col min="7684" max="7684" width="2.375" style="2" customWidth="1"/>
    <col min="7685" max="7685" width="9.75" style="2" customWidth="1"/>
    <col min="7686" max="7936" width="17.625" style="2"/>
    <col min="7937" max="7937" width="2.625" style="2" customWidth="1"/>
    <col min="7938" max="7938" width="37.75" style="2" customWidth="1"/>
    <col min="7939" max="7939" width="5" style="2" customWidth="1"/>
    <col min="7940" max="7940" width="2.375" style="2" customWidth="1"/>
    <col min="7941" max="7941" width="9.75" style="2" customWidth="1"/>
    <col min="7942" max="8192" width="17.625" style="2"/>
    <col min="8193" max="8193" width="2.625" style="2" customWidth="1"/>
    <col min="8194" max="8194" width="37.75" style="2" customWidth="1"/>
    <col min="8195" max="8195" width="5" style="2" customWidth="1"/>
    <col min="8196" max="8196" width="2.375" style="2" customWidth="1"/>
    <col min="8197" max="8197" width="9.75" style="2" customWidth="1"/>
    <col min="8198" max="8448" width="17.625" style="2"/>
    <col min="8449" max="8449" width="2.625" style="2" customWidth="1"/>
    <col min="8450" max="8450" width="37.75" style="2" customWidth="1"/>
    <col min="8451" max="8451" width="5" style="2" customWidth="1"/>
    <col min="8452" max="8452" width="2.375" style="2" customWidth="1"/>
    <col min="8453" max="8453" width="9.75" style="2" customWidth="1"/>
    <col min="8454" max="8704" width="17.625" style="2"/>
    <col min="8705" max="8705" width="2.625" style="2" customWidth="1"/>
    <col min="8706" max="8706" width="37.75" style="2" customWidth="1"/>
    <col min="8707" max="8707" width="5" style="2" customWidth="1"/>
    <col min="8708" max="8708" width="2.375" style="2" customWidth="1"/>
    <col min="8709" max="8709" width="9.75" style="2" customWidth="1"/>
    <col min="8710" max="8960" width="17.625" style="2"/>
    <col min="8961" max="8961" width="2.625" style="2" customWidth="1"/>
    <col min="8962" max="8962" width="37.75" style="2" customWidth="1"/>
    <col min="8963" max="8963" width="5" style="2" customWidth="1"/>
    <col min="8964" max="8964" width="2.375" style="2" customWidth="1"/>
    <col min="8965" max="8965" width="9.75" style="2" customWidth="1"/>
    <col min="8966" max="9216" width="17.625" style="2"/>
    <col min="9217" max="9217" width="2.625" style="2" customWidth="1"/>
    <col min="9218" max="9218" width="37.75" style="2" customWidth="1"/>
    <col min="9219" max="9219" width="5" style="2" customWidth="1"/>
    <col min="9220" max="9220" width="2.375" style="2" customWidth="1"/>
    <col min="9221" max="9221" width="9.75" style="2" customWidth="1"/>
    <col min="9222" max="9472" width="17.625" style="2"/>
    <col min="9473" max="9473" width="2.625" style="2" customWidth="1"/>
    <col min="9474" max="9474" width="37.75" style="2" customWidth="1"/>
    <col min="9475" max="9475" width="5" style="2" customWidth="1"/>
    <col min="9476" max="9476" width="2.375" style="2" customWidth="1"/>
    <col min="9477" max="9477" width="9.75" style="2" customWidth="1"/>
    <col min="9478" max="9728" width="17.625" style="2"/>
    <col min="9729" max="9729" width="2.625" style="2" customWidth="1"/>
    <col min="9730" max="9730" width="37.75" style="2" customWidth="1"/>
    <col min="9731" max="9731" width="5" style="2" customWidth="1"/>
    <col min="9732" max="9732" width="2.375" style="2" customWidth="1"/>
    <col min="9733" max="9733" width="9.75" style="2" customWidth="1"/>
    <col min="9734" max="9984" width="17.625" style="2"/>
    <col min="9985" max="9985" width="2.625" style="2" customWidth="1"/>
    <col min="9986" max="9986" width="37.75" style="2" customWidth="1"/>
    <col min="9987" max="9987" width="5" style="2" customWidth="1"/>
    <col min="9988" max="9988" width="2.375" style="2" customWidth="1"/>
    <col min="9989" max="9989" width="9.75" style="2" customWidth="1"/>
    <col min="9990" max="10240" width="17.625" style="2"/>
    <col min="10241" max="10241" width="2.625" style="2" customWidth="1"/>
    <col min="10242" max="10242" width="37.75" style="2" customWidth="1"/>
    <col min="10243" max="10243" width="5" style="2" customWidth="1"/>
    <col min="10244" max="10244" width="2.375" style="2" customWidth="1"/>
    <col min="10245" max="10245" width="9.75" style="2" customWidth="1"/>
    <col min="10246" max="10496" width="17.625" style="2"/>
    <col min="10497" max="10497" width="2.625" style="2" customWidth="1"/>
    <col min="10498" max="10498" width="37.75" style="2" customWidth="1"/>
    <col min="10499" max="10499" width="5" style="2" customWidth="1"/>
    <col min="10500" max="10500" width="2.375" style="2" customWidth="1"/>
    <col min="10501" max="10501" width="9.75" style="2" customWidth="1"/>
    <col min="10502" max="10752" width="17.625" style="2"/>
    <col min="10753" max="10753" width="2.625" style="2" customWidth="1"/>
    <col min="10754" max="10754" width="37.75" style="2" customWidth="1"/>
    <col min="10755" max="10755" width="5" style="2" customWidth="1"/>
    <col min="10756" max="10756" width="2.375" style="2" customWidth="1"/>
    <col min="10757" max="10757" width="9.75" style="2" customWidth="1"/>
    <col min="10758" max="11008" width="17.625" style="2"/>
    <col min="11009" max="11009" width="2.625" style="2" customWidth="1"/>
    <col min="11010" max="11010" width="37.75" style="2" customWidth="1"/>
    <col min="11011" max="11011" width="5" style="2" customWidth="1"/>
    <col min="11012" max="11012" width="2.375" style="2" customWidth="1"/>
    <col min="11013" max="11013" width="9.75" style="2" customWidth="1"/>
    <col min="11014" max="11264" width="17.625" style="2"/>
    <col min="11265" max="11265" width="2.625" style="2" customWidth="1"/>
    <col min="11266" max="11266" width="37.75" style="2" customWidth="1"/>
    <col min="11267" max="11267" width="5" style="2" customWidth="1"/>
    <col min="11268" max="11268" width="2.375" style="2" customWidth="1"/>
    <col min="11269" max="11269" width="9.75" style="2" customWidth="1"/>
    <col min="11270" max="11520" width="17.625" style="2"/>
    <col min="11521" max="11521" width="2.625" style="2" customWidth="1"/>
    <col min="11522" max="11522" width="37.75" style="2" customWidth="1"/>
    <col min="11523" max="11523" width="5" style="2" customWidth="1"/>
    <col min="11524" max="11524" width="2.375" style="2" customWidth="1"/>
    <col min="11525" max="11525" width="9.75" style="2" customWidth="1"/>
    <col min="11526" max="11776" width="17.625" style="2"/>
    <col min="11777" max="11777" width="2.625" style="2" customWidth="1"/>
    <col min="11778" max="11778" width="37.75" style="2" customWidth="1"/>
    <col min="11779" max="11779" width="5" style="2" customWidth="1"/>
    <col min="11780" max="11780" width="2.375" style="2" customWidth="1"/>
    <col min="11781" max="11781" width="9.75" style="2" customWidth="1"/>
    <col min="11782" max="12032" width="17.625" style="2"/>
    <col min="12033" max="12033" width="2.625" style="2" customWidth="1"/>
    <col min="12034" max="12034" width="37.75" style="2" customWidth="1"/>
    <col min="12035" max="12035" width="5" style="2" customWidth="1"/>
    <col min="12036" max="12036" width="2.375" style="2" customWidth="1"/>
    <col min="12037" max="12037" width="9.75" style="2" customWidth="1"/>
    <col min="12038" max="12288" width="17.625" style="2"/>
    <col min="12289" max="12289" width="2.625" style="2" customWidth="1"/>
    <col min="12290" max="12290" width="37.75" style="2" customWidth="1"/>
    <col min="12291" max="12291" width="5" style="2" customWidth="1"/>
    <col min="12292" max="12292" width="2.375" style="2" customWidth="1"/>
    <col min="12293" max="12293" width="9.75" style="2" customWidth="1"/>
    <col min="12294" max="12544" width="17.625" style="2"/>
    <col min="12545" max="12545" width="2.625" style="2" customWidth="1"/>
    <col min="12546" max="12546" width="37.75" style="2" customWidth="1"/>
    <col min="12547" max="12547" width="5" style="2" customWidth="1"/>
    <col min="12548" max="12548" width="2.375" style="2" customWidth="1"/>
    <col min="12549" max="12549" width="9.75" style="2" customWidth="1"/>
    <col min="12550" max="12800" width="17.625" style="2"/>
    <col min="12801" max="12801" width="2.625" style="2" customWidth="1"/>
    <col min="12802" max="12802" width="37.75" style="2" customWidth="1"/>
    <col min="12803" max="12803" width="5" style="2" customWidth="1"/>
    <col min="12804" max="12804" width="2.375" style="2" customWidth="1"/>
    <col min="12805" max="12805" width="9.75" style="2" customWidth="1"/>
    <col min="12806" max="13056" width="17.625" style="2"/>
    <col min="13057" max="13057" width="2.625" style="2" customWidth="1"/>
    <col min="13058" max="13058" width="37.75" style="2" customWidth="1"/>
    <col min="13059" max="13059" width="5" style="2" customWidth="1"/>
    <col min="13060" max="13060" width="2.375" style="2" customWidth="1"/>
    <col min="13061" max="13061" width="9.75" style="2" customWidth="1"/>
    <col min="13062" max="13312" width="17.625" style="2"/>
    <col min="13313" max="13313" width="2.625" style="2" customWidth="1"/>
    <col min="13314" max="13314" width="37.75" style="2" customWidth="1"/>
    <col min="13315" max="13315" width="5" style="2" customWidth="1"/>
    <col min="13316" max="13316" width="2.375" style="2" customWidth="1"/>
    <col min="13317" max="13317" width="9.75" style="2" customWidth="1"/>
    <col min="13318" max="13568" width="17.625" style="2"/>
    <col min="13569" max="13569" width="2.625" style="2" customWidth="1"/>
    <col min="13570" max="13570" width="37.75" style="2" customWidth="1"/>
    <col min="13571" max="13571" width="5" style="2" customWidth="1"/>
    <col min="13572" max="13572" width="2.375" style="2" customWidth="1"/>
    <col min="13573" max="13573" width="9.75" style="2" customWidth="1"/>
    <col min="13574" max="13824" width="17.625" style="2"/>
    <col min="13825" max="13825" width="2.625" style="2" customWidth="1"/>
    <col min="13826" max="13826" width="37.75" style="2" customWidth="1"/>
    <col min="13827" max="13827" width="5" style="2" customWidth="1"/>
    <col min="13828" max="13828" width="2.375" style="2" customWidth="1"/>
    <col min="13829" max="13829" width="9.75" style="2" customWidth="1"/>
    <col min="13830" max="14080" width="17.625" style="2"/>
    <col min="14081" max="14081" width="2.625" style="2" customWidth="1"/>
    <col min="14082" max="14082" width="37.75" style="2" customWidth="1"/>
    <col min="14083" max="14083" width="5" style="2" customWidth="1"/>
    <col min="14084" max="14084" width="2.375" style="2" customWidth="1"/>
    <col min="14085" max="14085" width="9.75" style="2" customWidth="1"/>
    <col min="14086" max="14336" width="17.625" style="2"/>
    <col min="14337" max="14337" width="2.625" style="2" customWidth="1"/>
    <col min="14338" max="14338" width="37.75" style="2" customWidth="1"/>
    <col min="14339" max="14339" width="5" style="2" customWidth="1"/>
    <col min="14340" max="14340" width="2.375" style="2" customWidth="1"/>
    <col min="14341" max="14341" width="9.75" style="2" customWidth="1"/>
    <col min="14342" max="14592" width="17.625" style="2"/>
    <col min="14593" max="14593" width="2.625" style="2" customWidth="1"/>
    <col min="14594" max="14594" width="37.75" style="2" customWidth="1"/>
    <col min="14595" max="14595" width="5" style="2" customWidth="1"/>
    <col min="14596" max="14596" width="2.375" style="2" customWidth="1"/>
    <col min="14597" max="14597" width="9.75" style="2" customWidth="1"/>
    <col min="14598" max="14848" width="17.625" style="2"/>
    <col min="14849" max="14849" width="2.625" style="2" customWidth="1"/>
    <col min="14850" max="14850" width="37.75" style="2" customWidth="1"/>
    <col min="14851" max="14851" width="5" style="2" customWidth="1"/>
    <col min="14852" max="14852" width="2.375" style="2" customWidth="1"/>
    <col min="14853" max="14853" width="9.75" style="2" customWidth="1"/>
    <col min="14854" max="15104" width="17.625" style="2"/>
    <col min="15105" max="15105" width="2.625" style="2" customWidth="1"/>
    <col min="15106" max="15106" width="37.75" style="2" customWidth="1"/>
    <col min="15107" max="15107" width="5" style="2" customWidth="1"/>
    <col min="15108" max="15108" width="2.375" style="2" customWidth="1"/>
    <col min="15109" max="15109" width="9.75" style="2" customWidth="1"/>
    <col min="15110" max="15360" width="17.625" style="2"/>
    <col min="15361" max="15361" width="2.625" style="2" customWidth="1"/>
    <col min="15362" max="15362" width="37.75" style="2" customWidth="1"/>
    <col min="15363" max="15363" width="5" style="2" customWidth="1"/>
    <col min="15364" max="15364" width="2.375" style="2" customWidth="1"/>
    <col min="15365" max="15365" width="9.75" style="2" customWidth="1"/>
    <col min="15366" max="15616" width="17.625" style="2"/>
    <col min="15617" max="15617" width="2.625" style="2" customWidth="1"/>
    <col min="15618" max="15618" width="37.75" style="2" customWidth="1"/>
    <col min="15619" max="15619" width="5" style="2" customWidth="1"/>
    <col min="15620" max="15620" width="2.375" style="2" customWidth="1"/>
    <col min="15621" max="15621" width="9.75" style="2" customWidth="1"/>
    <col min="15622" max="15872" width="17.625" style="2"/>
    <col min="15873" max="15873" width="2.625" style="2" customWidth="1"/>
    <col min="15874" max="15874" width="37.75" style="2" customWidth="1"/>
    <col min="15875" max="15875" width="5" style="2" customWidth="1"/>
    <col min="15876" max="15876" width="2.375" style="2" customWidth="1"/>
    <col min="15877" max="15877" width="9.75" style="2" customWidth="1"/>
    <col min="15878" max="16128" width="17.625" style="2"/>
    <col min="16129" max="16129" width="2.625" style="2" customWidth="1"/>
    <col min="16130" max="16130" width="37.75" style="2" customWidth="1"/>
    <col min="16131" max="16131" width="5" style="2" customWidth="1"/>
    <col min="16132" max="16132" width="2.375" style="2" customWidth="1"/>
    <col min="16133" max="16133" width="9.75" style="2" customWidth="1"/>
    <col min="16134" max="16384" width="17.625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7" t="s">
        <v>1</v>
      </c>
      <c r="C3" s="4"/>
      <c r="D3" s="4"/>
      <c r="E3" s="4"/>
    </row>
    <row r="4" spans="2:5" x14ac:dyDescent="0.2">
      <c r="B4" s="2" t="s">
        <v>44</v>
      </c>
      <c r="E4" s="38"/>
    </row>
    <row r="5" spans="2:5" ht="13.5" thickBot="1" x14ac:dyDescent="0.25">
      <c r="B5" s="39" t="str">
        <f>+'ER Bolsa'!B4</f>
        <v>Al 30 de Septiembre 2021</v>
      </c>
      <c r="C5" s="39"/>
      <c r="D5" s="39"/>
      <c r="E5" s="39"/>
    </row>
    <row r="6" spans="2:5" x14ac:dyDescent="0.2">
      <c r="B6" s="2" t="s">
        <v>45</v>
      </c>
      <c r="E6" s="38"/>
    </row>
    <row r="7" spans="2:5" x14ac:dyDescent="0.2">
      <c r="B7" s="40" t="s">
        <v>46</v>
      </c>
      <c r="C7" s="41"/>
      <c r="D7" s="41"/>
      <c r="E7" s="42"/>
    </row>
    <row r="8" spans="2:5" s="10" customFormat="1" x14ac:dyDescent="0.2">
      <c r="B8" s="40" t="s">
        <v>47</v>
      </c>
    </row>
    <row r="9" spans="2:5" x14ac:dyDescent="0.2">
      <c r="B9" s="2" t="s">
        <v>48</v>
      </c>
      <c r="C9" s="2" t="s">
        <v>4</v>
      </c>
      <c r="E9" s="43">
        <v>6917.490319999999</v>
      </c>
    </row>
    <row r="10" spans="2:5" x14ac:dyDescent="0.2">
      <c r="B10" s="2" t="s">
        <v>49</v>
      </c>
      <c r="E10" s="43">
        <v>44054.65460999999</v>
      </c>
    </row>
    <row r="11" spans="2:5" x14ac:dyDescent="0.2">
      <c r="B11" s="2" t="s">
        <v>50</v>
      </c>
      <c r="E11" s="43">
        <v>-4660.3594699999994</v>
      </c>
    </row>
    <row r="12" spans="2:5" x14ac:dyDescent="0.2">
      <c r="B12" s="2" t="s">
        <v>51</v>
      </c>
      <c r="E12" s="43">
        <v>1097.1316999999999</v>
      </c>
    </row>
    <row r="13" spans="2:5" x14ac:dyDescent="0.2">
      <c r="B13" s="2" t="s">
        <v>52</v>
      </c>
      <c r="E13" s="43">
        <v>-6.9051299999999998</v>
      </c>
    </row>
    <row r="14" spans="2:5" x14ac:dyDescent="0.2">
      <c r="B14" s="2" t="s">
        <v>53</v>
      </c>
      <c r="E14" s="43">
        <v>836.28834999999958</v>
      </c>
    </row>
    <row r="15" spans="2:5" x14ac:dyDescent="0.2">
      <c r="B15" s="2" t="s">
        <v>54</v>
      </c>
      <c r="E15" s="43">
        <v>975.95152000000007</v>
      </c>
    </row>
    <row r="16" spans="2:5" x14ac:dyDescent="0.2">
      <c r="B16" s="2" t="s">
        <v>55</v>
      </c>
      <c r="E16" s="43">
        <v>787.13431999999966</v>
      </c>
    </row>
    <row r="17" spans="2:5" x14ac:dyDescent="0.2">
      <c r="B17" s="44" t="s">
        <v>56</v>
      </c>
      <c r="E17" s="45">
        <f>SUM(E9:E16)</f>
        <v>50001.386219999986</v>
      </c>
    </row>
    <row r="18" spans="2:5" ht="5.25" customHeight="1" x14ac:dyDescent="0.2">
      <c r="E18" s="43"/>
    </row>
    <row r="19" spans="2:5" x14ac:dyDescent="0.2">
      <c r="B19" s="2" t="s">
        <v>57</v>
      </c>
      <c r="E19" s="43">
        <v>147192.70584000001</v>
      </c>
    </row>
    <row r="20" spans="2:5" x14ac:dyDescent="0.2">
      <c r="B20" s="2" t="s">
        <v>58</v>
      </c>
      <c r="E20" s="43">
        <v>2082.7854699999998</v>
      </c>
    </row>
    <row r="21" spans="2:5" x14ac:dyDescent="0.2">
      <c r="B21" s="2" t="s">
        <v>59</v>
      </c>
      <c r="E21" s="43">
        <v>1119.9872000000003</v>
      </c>
    </row>
    <row r="22" spans="2:5" x14ac:dyDescent="0.2">
      <c r="B22" s="2" t="s">
        <v>60</v>
      </c>
      <c r="E22" s="43">
        <v>3905.0298899999998</v>
      </c>
    </row>
    <row r="23" spans="2:5" x14ac:dyDescent="0.2">
      <c r="B23" s="2" t="s">
        <v>61</v>
      </c>
      <c r="E23" s="43">
        <v>1429.6276799999998</v>
      </c>
    </row>
    <row r="24" spans="2:5" x14ac:dyDescent="0.2">
      <c r="B24" s="2" t="s">
        <v>62</v>
      </c>
      <c r="E24" s="43">
        <v>619.80671999999993</v>
      </c>
    </row>
    <row r="25" spans="2:5" x14ac:dyDescent="0.2">
      <c r="B25" s="2" t="s">
        <v>63</v>
      </c>
      <c r="E25" s="43">
        <v>134.88598000000002</v>
      </c>
    </row>
    <row r="26" spans="2:5" x14ac:dyDescent="0.2">
      <c r="B26" s="44" t="s">
        <v>64</v>
      </c>
      <c r="E26" s="45">
        <f>SUM(E19:E25)</f>
        <v>156484.82878000001</v>
      </c>
    </row>
    <row r="27" spans="2:5" ht="4.5" customHeight="1" x14ac:dyDescent="0.2">
      <c r="E27" s="33"/>
    </row>
    <row r="28" spans="2:5" ht="13.5" thickBot="1" x14ac:dyDescent="0.25">
      <c r="B28" s="44" t="s">
        <v>65</v>
      </c>
      <c r="C28" s="2" t="s">
        <v>4</v>
      </c>
      <c r="E28" s="46">
        <f>+E26+E17</f>
        <v>206486.215</v>
      </c>
    </row>
    <row r="29" spans="2:5" ht="6" customHeight="1" thickTop="1" x14ac:dyDescent="0.2">
      <c r="E29" s="43"/>
    </row>
    <row r="30" spans="2:5" x14ac:dyDescent="0.2">
      <c r="B30" s="44" t="s">
        <v>66</v>
      </c>
      <c r="E30" s="43"/>
    </row>
    <row r="31" spans="2:5" ht="10.5" customHeight="1" x14ac:dyDescent="0.2">
      <c r="B31" s="44" t="s">
        <v>67</v>
      </c>
      <c r="E31" s="43"/>
    </row>
    <row r="32" spans="2:5" x14ac:dyDescent="0.2">
      <c r="B32" s="2" t="s">
        <v>68</v>
      </c>
      <c r="C32" s="2" t="s">
        <v>4</v>
      </c>
      <c r="E32" s="43">
        <v>9483.8840500000006</v>
      </c>
    </row>
    <row r="33" spans="2:5" x14ac:dyDescent="0.2">
      <c r="B33" s="2" t="s">
        <v>69</v>
      </c>
      <c r="E33" s="43">
        <v>30432.77953</v>
      </c>
    </row>
    <row r="34" spans="2:5" x14ac:dyDescent="0.2">
      <c r="B34" s="2" t="s">
        <v>70</v>
      </c>
      <c r="E34" s="43">
        <v>2225.3251700000001</v>
      </c>
    </row>
    <row r="35" spans="2:5" x14ac:dyDescent="0.2">
      <c r="B35" s="2" t="s">
        <v>71</v>
      </c>
      <c r="E35" s="43">
        <v>175.51345999999998</v>
      </c>
    </row>
    <row r="36" spans="2:5" x14ac:dyDescent="0.2">
      <c r="B36" s="2" t="s">
        <v>72</v>
      </c>
      <c r="E36" s="43">
        <v>509.93758999999994</v>
      </c>
    </row>
    <row r="37" spans="2:5" x14ac:dyDescent="0.2">
      <c r="B37" s="2" t="s">
        <v>73</v>
      </c>
      <c r="E37" s="43">
        <v>403.49603999999999</v>
      </c>
    </row>
    <row r="38" spans="2:5" x14ac:dyDescent="0.2">
      <c r="B38" s="2" t="s">
        <v>74</v>
      </c>
      <c r="E38" s="43">
        <v>1032.2274399999999</v>
      </c>
    </row>
    <row r="39" spans="2:5" x14ac:dyDescent="0.2">
      <c r="B39" s="2" t="s">
        <v>75</v>
      </c>
      <c r="E39" s="43">
        <v>1864.6424500000003</v>
      </c>
    </row>
    <row r="40" spans="2:5" x14ac:dyDescent="0.2">
      <c r="B40" s="2" t="s">
        <v>76</v>
      </c>
      <c r="E40" s="43">
        <v>2891.7976100000001</v>
      </c>
    </row>
    <row r="41" spans="2:5" x14ac:dyDescent="0.2">
      <c r="B41" s="2" t="s">
        <v>77</v>
      </c>
      <c r="E41" s="43">
        <v>5082.9071600000007</v>
      </c>
    </row>
    <row r="42" spans="2:5" x14ac:dyDescent="0.2">
      <c r="B42" s="44" t="s">
        <v>78</v>
      </c>
      <c r="E42" s="45">
        <f>SUM(E32:E41)</f>
        <v>54102.510500000011</v>
      </c>
    </row>
    <row r="43" spans="2:5" ht="6" customHeight="1" x14ac:dyDescent="0.2">
      <c r="E43" s="43"/>
    </row>
    <row r="44" spans="2:5" ht="12" customHeight="1" x14ac:dyDescent="0.2">
      <c r="B44" s="32" t="s">
        <v>79</v>
      </c>
      <c r="E44" s="43">
        <v>78.28913</v>
      </c>
    </row>
    <row r="45" spans="2:5" x14ac:dyDescent="0.2">
      <c r="B45" s="32" t="s">
        <v>80</v>
      </c>
      <c r="E45" s="43">
        <v>95686.754480000003</v>
      </c>
    </row>
    <row r="46" spans="2:5" x14ac:dyDescent="0.2">
      <c r="B46" s="32" t="s">
        <v>81</v>
      </c>
      <c r="E46" s="43">
        <v>19869.591829999998</v>
      </c>
    </row>
    <row r="47" spans="2:5" x14ac:dyDescent="0.2">
      <c r="B47" s="32" t="s">
        <v>82</v>
      </c>
      <c r="E47" s="43">
        <v>1104.6529399999999</v>
      </c>
    </row>
    <row r="48" spans="2:5" x14ac:dyDescent="0.2">
      <c r="B48" s="32" t="s">
        <v>83</v>
      </c>
      <c r="E48" s="43">
        <v>79.59953999999999</v>
      </c>
    </row>
    <row r="49" spans="2:5" ht="5.25" customHeight="1" x14ac:dyDescent="0.2">
      <c r="E49" s="43"/>
    </row>
    <row r="50" spans="2:5" ht="15" customHeight="1" x14ac:dyDescent="0.2">
      <c r="B50" s="44" t="s">
        <v>84</v>
      </c>
      <c r="E50" s="45">
        <f>SUM(E44:E48)</f>
        <v>116818.88792000001</v>
      </c>
    </row>
    <row r="51" spans="2:5" ht="4.5" customHeight="1" x14ac:dyDescent="0.2">
      <c r="E51" s="43"/>
    </row>
    <row r="52" spans="2:5" ht="16.5" customHeight="1" x14ac:dyDescent="0.2">
      <c r="B52" s="44" t="s">
        <v>85</v>
      </c>
      <c r="C52" s="2" t="s">
        <v>4</v>
      </c>
      <c r="E52" s="45">
        <f>+E42+SUM(E44:E48)</f>
        <v>170921.39842000001</v>
      </c>
    </row>
    <row r="53" spans="2:5" ht="6" customHeight="1" x14ac:dyDescent="0.2">
      <c r="E53" s="43"/>
    </row>
    <row r="54" spans="2:5" ht="13.5" customHeight="1" x14ac:dyDescent="0.2">
      <c r="B54" s="44" t="s">
        <v>86</v>
      </c>
      <c r="E54" s="43"/>
    </row>
    <row r="55" spans="2:5" ht="16.5" customHeight="1" x14ac:dyDescent="0.2">
      <c r="B55" s="2" t="s">
        <v>87</v>
      </c>
      <c r="C55" s="2" t="s">
        <v>4</v>
      </c>
      <c r="E55" s="43">
        <v>14700.1</v>
      </c>
    </row>
    <row r="56" spans="2:5" x14ac:dyDescent="0.2">
      <c r="B56" s="2" t="s">
        <v>88</v>
      </c>
      <c r="E56" s="43">
        <v>3302.5744300000001</v>
      </c>
    </row>
    <row r="57" spans="2:5" x14ac:dyDescent="0.2">
      <c r="B57" s="2" t="s">
        <v>89</v>
      </c>
      <c r="E57" s="43">
        <v>1665.9667699999998</v>
      </c>
    </row>
    <row r="58" spans="2:5" x14ac:dyDescent="0.2">
      <c r="B58" s="2" t="s">
        <v>90</v>
      </c>
      <c r="E58" s="43">
        <v>-13.651999999999999</v>
      </c>
    </row>
    <row r="59" spans="2:5" x14ac:dyDescent="0.2">
      <c r="B59" s="2" t="s">
        <v>91</v>
      </c>
      <c r="E59" s="43">
        <v>12567.034019999999</v>
      </c>
    </row>
    <row r="60" spans="2:5" x14ac:dyDescent="0.2">
      <c r="B60" s="2" t="s">
        <v>92</v>
      </c>
      <c r="E60" s="43">
        <v>3342.793359999996</v>
      </c>
    </row>
    <row r="61" spans="2:5" x14ac:dyDescent="0.2">
      <c r="B61" s="44" t="s">
        <v>93</v>
      </c>
      <c r="E61" s="45">
        <f>SUM(E55:E60)</f>
        <v>35564.816579999999</v>
      </c>
    </row>
    <row r="62" spans="2:5" ht="6.75" customHeight="1" x14ac:dyDescent="0.2">
      <c r="E62" s="43"/>
    </row>
    <row r="63" spans="2:5" ht="13.5" thickBot="1" x14ac:dyDescent="0.25">
      <c r="B63" s="44" t="s">
        <v>94</v>
      </c>
      <c r="C63" s="2" t="s">
        <v>4</v>
      </c>
      <c r="E63" s="46">
        <f>+E61+E52</f>
        <v>206486.21500000003</v>
      </c>
    </row>
    <row r="64" spans="2:5" ht="13.5" thickTop="1" x14ac:dyDescent="0.2">
      <c r="E64" s="47">
        <f>+E61/E28</f>
        <v>0.17223821251215243</v>
      </c>
    </row>
    <row r="65" spans="2:5" x14ac:dyDescent="0.2">
      <c r="E65" s="47"/>
    </row>
    <row r="66" spans="2:5" ht="19.5" customHeight="1" x14ac:dyDescent="0.2"/>
    <row r="67" spans="2:5" ht="8.25" customHeight="1" x14ac:dyDescent="0.2"/>
    <row r="68" spans="2:5" ht="15" customHeight="1" x14ac:dyDescent="0.2">
      <c r="B68" s="48" t="s">
        <v>40</v>
      </c>
      <c r="C68" s="49" t="s">
        <v>41</v>
      </c>
      <c r="D68" s="49"/>
      <c r="E68" s="49"/>
    </row>
    <row r="69" spans="2:5" x14ac:dyDescent="0.2">
      <c r="B69" s="48" t="s">
        <v>42</v>
      </c>
      <c r="C69" s="49" t="s">
        <v>43</v>
      </c>
      <c r="D69" s="49"/>
      <c r="E69" s="49"/>
    </row>
    <row r="71" spans="2:5" s="51" customFormat="1" x14ac:dyDescent="0.2">
      <c r="E71" s="52"/>
    </row>
    <row r="72" spans="2:5" s="51" customFormat="1" x14ac:dyDescent="0.2"/>
    <row r="73" spans="2:5" s="51" customFormat="1" x14ac:dyDescent="0.2"/>
    <row r="74" spans="2:5" s="51" customFormat="1" x14ac:dyDescent="0.2">
      <c r="E74" s="50"/>
    </row>
    <row r="75" spans="2:5" s="51" customFormat="1" x14ac:dyDescent="0.2">
      <c r="E75" s="53"/>
    </row>
    <row r="76" spans="2:5" s="51" customFormat="1" x14ac:dyDescent="0.2"/>
  </sheetData>
  <mergeCells count="3">
    <mergeCell ref="B2:E2"/>
    <mergeCell ref="C68:E68"/>
    <mergeCell ref="C69:E69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EBDF-EB59-4FCB-8DE7-B8DB1D080A08}">
  <sheetPr>
    <tabColor theme="5" tint="0.39997558519241921"/>
  </sheetPr>
  <dimension ref="B1:E95"/>
  <sheetViews>
    <sheetView showGridLines="0" zoomScaleNormal="100" workbookViewId="0">
      <pane xSplit="5" ySplit="5" topLeftCell="F21" activePane="bottomRight" state="frozen"/>
      <selection activeCell="G70" sqref="G70"/>
      <selection pane="topRight" activeCell="G70" sqref="G70"/>
      <selection pane="bottomLeft" activeCell="G70" sqref="G70"/>
      <selection pane="bottomRight" activeCell="H54" sqref="H54"/>
    </sheetView>
  </sheetViews>
  <sheetFormatPr baseColWidth="10" defaultColWidth="8" defaultRowHeight="12.75" x14ac:dyDescent="0.2"/>
  <cols>
    <col min="1" max="1" width="1.625" style="2" customWidth="1"/>
    <col min="2" max="2" width="35.875" style="32" customWidth="1"/>
    <col min="3" max="3" width="7" style="32" customWidth="1"/>
    <col min="4" max="4" width="1" style="32" customWidth="1"/>
    <col min="5" max="5" width="7.375" style="36" customWidth="1"/>
    <col min="6" max="6" width="9.375" style="2" bestFit="1" customWidth="1"/>
    <col min="7" max="7" width="9.875" style="2" bestFit="1" customWidth="1"/>
    <col min="8" max="256" width="8" style="2"/>
    <col min="257" max="257" width="1.625" style="2" customWidth="1"/>
    <col min="258" max="258" width="35.875" style="2" customWidth="1"/>
    <col min="259" max="259" width="7" style="2" customWidth="1"/>
    <col min="260" max="260" width="1" style="2" customWidth="1"/>
    <col min="261" max="261" width="7.375" style="2" customWidth="1"/>
    <col min="262" max="262" width="9.375" style="2" bestFit="1" customWidth="1"/>
    <col min="263" max="263" width="9.875" style="2" bestFit="1" customWidth="1"/>
    <col min="264" max="512" width="8" style="2"/>
    <col min="513" max="513" width="1.625" style="2" customWidth="1"/>
    <col min="514" max="514" width="35.875" style="2" customWidth="1"/>
    <col min="515" max="515" width="7" style="2" customWidth="1"/>
    <col min="516" max="516" width="1" style="2" customWidth="1"/>
    <col min="517" max="517" width="7.375" style="2" customWidth="1"/>
    <col min="518" max="518" width="9.375" style="2" bestFit="1" customWidth="1"/>
    <col min="519" max="519" width="9.875" style="2" bestFit="1" customWidth="1"/>
    <col min="520" max="768" width="8" style="2"/>
    <col min="769" max="769" width="1.625" style="2" customWidth="1"/>
    <col min="770" max="770" width="35.875" style="2" customWidth="1"/>
    <col min="771" max="771" width="7" style="2" customWidth="1"/>
    <col min="772" max="772" width="1" style="2" customWidth="1"/>
    <col min="773" max="773" width="7.375" style="2" customWidth="1"/>
    <col min="774" max="774" width="9.375" style="2" bestFit="1" customWidth="1"/>
    <col min="775" max="775" width="9.875" style="2" bestFit="1" customWidth="1"/>
    <col min="776" max="1024" width="8" style="2"/>
    <col min="1025" max="1025" width="1.625" style="2" customWidth="1"/>
    <col min="1026" max="1026" width="35.875" style="2" customWidth="1"/>
    <col min="1027" max="1027" width="7" style="2" customWidth="1"/>
    <col min="1028" max="1028" width="1" style="2" customWidth="1"/>
    <col min="1029" max="1029" width="7.375" style="2" customWidth="1"/>
    <col min="1030" max="1030" width="9.375" style="2" bestFit="1" customWidth="1"/>
    <col min="1031" max="1031" width="9.875" style="2" bestFit="1" customWidth="1"/>
    <col min="1032" max="1280" width="8" style="2"/>
    <col min="1281" max="1281" width="1.625" style="2" customWidth="1"/>
    <col min="1282" max="1282" width="35.875" style="2" customWidth="1"/>
    <col min="1283" max="1283" width="7" style="2" customWidth="1"/>
    <col min="1284" max="1284" width="1" style="2" customWidth="1"/>
    <col min="1285" max="1285" width="7.375" style="2" customWidth="1"/>
    <col min="1286" max="1286" width="9.375" style="2" bestFit="1" customWidth="1"/>
    <col min="1287" max="1287" width="9.875" style="2" bestFit="1" customWidth="1"/>
    <col min="1288" max="1536" width="8" style="2"/>
    <col min="1537" max="1537" width="1.625" style="2" customWidth="1"/>
    <col min="1538" max="1538" width="35.875" style="2" customWidth="1"/>
    <col min="1539" max="1539" width="7" style="2" customWidth="1"/>
    <col min="1540" max="1540" width="1" style="2" customWidth="1"/>
    <col min="1541" max="1541" width="7.375" style="2" customWidth="1"/>
    <col min="1542" max="1542" width="9.375" style="2" bestFit="1" customWidth="1"/>
    <col min="1543" max="1543" width="9.875" style="2" bestFit="1" customWidth="1"/>
    <col min="1544" max="1792" width="8" style="2"/>
    <col min="1793" max="1793" width="1.625" style="2" customWidth="1"/>
    <col min="1794" max="1794" width="35.875" style="2" customWidth="1"/>
    <col min="1795" max="1795" width="7" style="2" customWidth="1"/>
    <col min="1796" max="1796" width="1" style="2" customWidth="1"/>
    <col min="1797" max="1797" width="7.375" style="2" customWidth="1"/>
    <col min="1798" max="1798" width="9.375" style="2" bestFit="1" customWidth="1"/>
    <col min="1799" max="1799" width="9.875" style="2" bestFit="1" customWidth="1"/>
    <col min="1800" max="2048" width="8" style="2"/>
    <col min="2049" max="2049" width="1.625" style="2" customWidth="1"/>
    <col min="2050" max="2050" width="35.875" style="2" customWidth="1"/>
    <col min="2051" max="2051" width="7" style="2" customWidth="1"/>
    <col min="2052" max="2052" width="1" style="2" customWidth="1"/>
    <col min="2053" max="2053" width="7.375" style="2" customWidth="1"/>
    <col min="2054" max="2054" width="9.375" style="2" bestFit="1" customWidth="1"/>
    <col min="2055" max="2055" width="9.875" style="2" bestFit="1" customWidth="1"/>
    <col min="2056" max="2304" width="8" style="2"/>
    <col min="2305" max="2305" width="1.625" style="2" customWidth="1"/>
    <col min="2306" max="2306" width="35.875" style="2" customWidth="1"/>
    <col min="2307" max="2307" width="7" style="2" customWidth="1"/>
    <col min="2308" max="2308" width="1" style="2" customWidth="1"/>
    <col min="2309" max="2309" width="7.375" style="2" customWidth="1"/>
    <col min="2310" max="2310" width="9.375" style="2" bestFit="1" customWidth="1"/>
    <col min="2311" max="2311" width="9.875" style="2" bestFit="1" customWidth="1"/>
    <col min="2312" max="2560" width="8" style="2"/>
    <col min="2561" max="2561" width="1.625" style="2" customWidth="1"/>
    <col min="2562" max="2562" width="35.875" style="2" customWidth="1"/>
    <col min="2563" max="2563" width="7" style="2" customWidth="1"/>
    <col min="2564" max="2564" width="1" style="2" customWidth="1"/>
    <col min="2565" max="2565" width="7.375" style="2" customWidth="1"/>
    <col min="2566" max="2566" width="9.375" style="2" bestFit="1" customWidth="1"/>
    <col min="2567" max="2567" width="9.875" style="2" bestFit="1" customWidth="1"/>
    <col min="2568" max="2816" width="8" style="2"/>
    <col min="2817" max="2817" width="1.625" style="2" customWidth="1"/>
    <col min="2818" max="2818" width="35.875" style="2" customWidth="1"/>
    <col min="2819" max="2819" width="7" style="2" customWidth="1"/>
    <col min="2820" max="2820" width="1" style="2" customWidth="1"/>
    <col min="2821" max="2821" width="7.375" style="2" customWidth="1"/>
    <col min="2822" max="2822" width="9.375" style="2" bestFit="1" customWidth="1"/>
    <col min="2823" max="2823" width="9.875" style="2" bestFit="1" customWidth="1"/>
    <col min="2824" max="3072" width="8" style="2"/>
    <col min="3073" max="3073" width="1.625" style="2" customWidth="1"/>
    <col min="3074" max="3074" width="35.875" style="2" customWidth="1"/>
    <col min="3075" max="3075" width="7" style="2" customWidth="1"/>
    <col min="3076" max="3076" width="1" style="2" customWidth="1"/>
    <col min="3077" max="3077" width="7.375" style="2" customWidth="1"/>
    <col min="3078" max="3078" width="9.375" style="2" bestFit="1" customWidth="1"/>
    <col min="3079" max="3079" width="9.875" style="2" bestFit="1" customWidth="1"/>
    <col min="3080" max="3328" width="8" style="2"/>
    <col min="3329" max="3329" width="1.625" style="2" customWidth="1"/>
    <col min="3330" max="3330" width="35.875" style="2" customWidth="1"/>
    <col min="3331" max="3331" width="7" style="2" customWidth="1"/>
    <col min="3332" max="3332" width="1" style="2" customWidth="1"/>
    <col min="3333" max="3333" width="7.375" style="2" customWidth="1"/>
    <col min="3334" max="3334" width="9.375" style="2" bestFit="1" customWidth="1"/>
    <col min="3335" max="3335" width="9.875" style="2" bestFit="1" customWidth="1"/>
    <col min="3336" max="3584" width="8" style="2"/>
    <col min="3585" max="3585" width="1.625" style="2" customWidth="1"/>
    <col min="3586" max="3586" width="35.875" style="2" customWidth="1"/>
    <col min="3587" max="3587" width="7" style="2" customWidth="1"/>
    <col min="3588" max="3588" width="1" style="2" customWidth="1"/>
    <col min="3589" max="3589" width="7.375" style="2" customWidth="1"/>
    <col min="3590" max="3590" width="9.375" style="2" bestFit="1" customWidth="1"/>
    <col min="3591" max="3591" width="9.875" style="2" bestFit="1" customWidth="1"/>
    <col min="3592" max="3840" width="8" style="2"/>
    <col min="3841" max="3841" width="1.625" style="2" customWidth="1"/>
    <col min="3842" max="3842" width="35.875" style="2" customWidth="1"/>
    <col min="3843" max="3843" width="7" style="2" customWidth="1"/>
    <col min="3844" max="3844" width="1" style="2" customWidth="1"/>
    <col min="3845" max="3845" width="7.375" style="2" customWidth="1"/>
    <col min="3846" max="3846" width="9.375" style="2" bestFit="1" customWidth="1"/>
    <col min="3847" max="3847" width="9.875" style="2" bestFit="1" customWidth="1"/>
    <col min="3848" max="4096" width="8" style="2"/>
    <col min="4097" max="4097" width="1.625" style="2" customWidth="1"/>
    <col min="4098" max="4098" width="35.875" style="2" customWidth="1"/>
    <col min="4099" max="4099" width="7" style="2" customWidth="1"/>
    <col min="4100" max="4100" width="1" style="2" customWidth="1"/>
    <col min="4101" max="4101" width="7.375" style="2" customWidth="1"/>
    <col min="4102" max="4102" width="9.375" style="2" bestFit="1" customWidth="1"/>
    <col min="4103" max="4103" width="9.875" style="2" bestFit="1" customWidth="1"/>
    <col min="4104" max="4352" width="8" style="2"/>
    <col min="4353" max="4353" width="1.625" style="2" customWidth="1"/>
    <col min="4354" max="4354" width="35.875" style="2" customWidth="1"/>
    <col min="4355" max="4355" width="7" style="2" customWidth="1"/>
    <col min="4356" max="4356" width="1" style="2" customWidth="1"/>
    <col min="4357" max="4357" width="7.375" style="2" customWidth="1"/>
    <col min="4358" max="4358" width="9.375" style="2" bestFit="1" customWidth="1"/>
    <col min="4359" max="4359" width="9.875" style="2" bestFit="1" customWidth="1"/>
    <col min="4360" max="4608" width="8" style="2"/>
    <col min="4609" max="4609" width="1.625" style="2" customWidth="1"/>
    <col min="4610" max="4610" width="35.875" style="2" customWidth="1"/>
    <col min="4611" max="4611" width="7" style="2" customWidth="1"/>
    <col min="4612" max="4612" width="1" style="2" customWidth="1"/>
    <col min="4613" max="4613" width="7.375" style="2" customWidth="1"/>
    <col min="4614" max="4614" width="9.375" style="2" bestFit="1" customWidth="1"/>
    <col min="4615" max="4615" width="9.875" style="2" bestFit="1" customWidth="1"/>
    <col min="4616" max="4864" width="8" style="2"/>
    <col min="4865" max="4865" width="1.625" style="2" customWidth="1"/>
    <col min="4866" max="4866" width="35.875" style="2" customWidth="1"/>
    <col min="4867" max="4867" width="7" style="2" customWidth="1"/>
    <col min="4868" max="4868" width="1" style="2" customWidth="1"/>
    <col min="4869" max="4869" width="7.375" style="2" customWidth="1"/>
    <col min="4870" max="4870" width="9.375" style="2" bestFit="1" customWidth="1"/>
    <col min="4871" max="4871" width="9.875" style="2" bestFit="1" customWidth="1"/>
    <col min="4872" max="5120" width="8" style="2"/>
    <col min="5121" max="5121" width="1.625" style="2" customWidth="1"/>
    <col min="5122" max="5122" width="35.875" style="2" customWidth="1"/>
    <col min="5123" max="5123" width="7" style="2" customWidth="1"/>
    <col min="5124" max="5124" width="1" style="2" customWidth="1"/>
    <col min="5125" max="5125" width="7.375" style="2" customWidth="1"/>
    <col min="5126" max="5126" width="9.375" style="2" bestFit="1" customWidth="1"/>
    <col min="5127" max="5127" width="9.875" style="2" bestFit="1" customWidth="1"/>
    <col min="5128" max="5376" width="8" style="2"/>
    <col min="5377" max="5377" width="1.625" style="2" customWidth="1"/>
    <col min="5378" max="5378" width="35.875" style="2" customWidth="1"/>
    <col min="5379" max="5379" width="7" style="2" customWidth="1"/>
    <col min="5380" max="5380" width="1" style="2" customWidth="1"/>
    <col min="5381" max="5381" width="7.375" style="2" customWidth="1"/>
    <col min="5382" max="5382" width="9.375" style="2" bestFit="1" customWidth="1"/>
    <col min="5383" max="5383" width="9.875" style="2" bestFit="1" customWidth="1"/>
    <col min="5384" max="5632" width="8" style="2"/>
    <col min="5633" max="5633" width="1.625" style="2" customWidth="1"/>
    <col min="5634" max="5634" width="35.875" style="2" customWidth="1"/>
    <col min="5635" max="5635" width="7" style="2" customWidth="1"/>
    <col min="5636" max="5636" width="1" style="2" customWidth="1"/>
    <col min="5637" max="5637" width="7.375" style="2" customWidth="1"/>
    <col min="5638" max="5638" width="9.375" style="2" bestFit="1" customWidth="1"/>
    <col min="5639" max="5639" width="9.875" style="2" bestFit="1" customWidth="1"/>
    <col min="5640" max="5888" width="8" style="2"/>
    <col min="5889" max="5889" width="1.625" style="2" customWidth="1"/>
    <col min="5890" max="5890" width="35.875" style="2" customWidth="1"/>
    <col min="5891" max="5891" width="7" style="2" customWidth="1"/>
    <col min="5892" max="5892" width="1" style="2" customWidth="1"/>
    <col min="5893" max="5893" width="7.375" style="2" customWidth="1"/>
    <col min="5894" max="5894" width="9.375" style="2" bestFit="1" customWidth="1"/>
    <col min="5895" max="5895" width="9.875" style="2" bestFit="1" customWidth="1"/>
    <col min="5896" max="6144" width="8" style="2"/>
    <col min="6145" max="6145" width="1.625" style="2" customWidth="1"/>
    <col min="6146" max="6146" width="35.875" style="2" customWidth="1"/>
    <col min="6147" max="6147" width="7" style="2" customWidth="1"/>
    <col min="6148" max="6148" width="1" style="2" customWidth="1"/>
    <col min="6149" max="6149" width="7.375" style="2" customWidth="1"/>
    <col min="6150" max="6150" width="9.375" style="2" bestFit="1" customWidth="1"/>
    <col min="6151" max="6151" width="9.875" style="2" bestFit="1" customWidth="1"/>
    <col min="6152" max="6400" width="8" style="2"/>
    <col min="6401" max="6401" width="1.625" style="2" customWidth="1"/>
    <col min="6402" max="6402" width="35.875" style="2" customWidth="1"/>
    <col min="6403" max="6403" width="7" style="2" customWidth="1"/>
    <col min="6404" max="6404" width="1" style="2" customWidth="1"/>
    <col min="6405" max="6405" width="7.375" style="2" customWidth="1"/>
    <col min="6406" max="6406" width="9.375" style="2" bestFit="1" customWidth="1"/>
    <col min="6407" max="6407" width="9.875" style="2" bestFit="1" customWidth="1"/>
    <col min="6408" max="6656" width="8" style="2"/>
    <col min="6657" max="6657" width="1.625" style="2" customWidth="1"/>
    <col min="6658" max="6658" width="35.875" style="2" customWidth="1"/>
    <col min="6659" max="6659" width="7" style="2" customWidth="1"/>
    <col min="6660" max="6660" width="1" style="2" customWidth="1"/>
    <col min="6661" max="6661" width="7.375" style="2" customWidth="1"/>
    <col min="6662" max="6662" width="9.375" style="2" bestFit="1" customWidth="1"/>
    <col min="6663" max="6663" width="9.875" style="2" bestFit="1" customWidth="1"/>
    <col min="6664" max="6912" width="8" style="2"/>
    <col min="6913" max="6913" width="1.625" style="2" customWidth="1"/>
    <col min="6914" max="6914" width="35.875" style="2" customWidth="1"/>
    <col min="6915" max="6915" width="7" style="2" customWidth="1"/>
    <col min="6916" max="6916" width="1" style="2" customWidth="1"/>
    <col min="6917" max="6917" width="7.375" style="2" customWidth="1"/>
    <col min="6918" max="6918" width="9.375" style="2" bestFit="1" customWidth="1"/>
    <col min="6919" max="6919" width="9.875" style="2" bestFit="1" customWidth="1"/>
    <col min="6920" max="7168" width="8" style="2"/>
    <col min="7169" max="7169" width="1.625" style="2" customWidth="1"/>
    <col min="7170" max="7170" width="35.875" style="2" customWidth="1"/>
    <col min="7171" max="7171" width="7" style="2" customWidth="1"/>
    <col min="7172" max="7172" width="1" style="2" customWidth="1"/>
    <col min="7173" max="7173" width="7.375" style="2" customWidth="1"/>
    <col min="7174" max="7174" width="9.375" style="2" bestFit="1" customWidth="1"/>
    <col min="7175" max="7175" width="9.875" style="2" bestFit="1" customWidth="1"/>
    <col min="7176" max="7424" width="8" style="2"/>
    <col min="7425" max="7425" width="1.625" style="2" customWidth="1"/>
    <col min="7426" max="7426" width="35.875" style="2" customWidth="1"/>
    <col min="7427" max="7427" width="7" style="2" customWidth="1"/>
    <col min="7428" max="7428" width="1" style="2" customWidth="1"/>
    <col min="7429" max="7429" width="7.375" style="2" customWidth="1"/>
    <col min="7430" max="7430" width="9.375" style="2" bestFit="1" customWidth="1"/>
    <col min="7431" max="7431" width="9.875" style="2" bestFit="1" customWidth="1"/>
    <col min="7432" max="7680" width="8" style="2"/>
    <col min="7681" max="7681" width="1.625" style="2" customWidth="1"/>
    <col min="7682" max="7682" width="35.875" style="2" customWidth="1"/>
    <col min="7683" max="7683" width="7" style="2" customWidth="1"/>
    <col min="7684" max="7684" width="1" style="2" customWidth="1"/>
    <col min="7685" max="7685" width="7.375" style="2" customWidth="1"/>
    <col min="7686" max="7686" width="9.375" style="2" bestFit="1" customWidth="1"/>
    <col min="7687" max="7687" width="9.875" style="2" bestFit="1" customWidth="1"/>
    <col min="7688" max="7936" width="8" style="2"/>
    <col min="7937" max="7937" width="1.625" style="2" customWidth="1"/>
    <col min="7938" max="7938" width="35.875" style="2" customWidth="1"/>
    <col min="7939" max="7939" width="7" style="2" customWidth="1"/>
    <col min="7940" max="7940" width="1" style="2" customWidth="1"/>
    <col min="7941" max="7941" width="7.375" style="2" customWidth="1"/>
    <col min="7942" max="7942" width="9.375" style="2" bestFit="1" customWidth="1"/>
    <col min="7943" max="7943" width="9.875" style="2" bestFit="1" customWidth="1"/>
    <col min="7944" max="8192" width="8" style="2"/>
    <col min="8193" max="8193" width="1.625" style="2" customWidth="1"/>
    <col min="8194" max="8194" width="35.875" style="2" customWidth="1"/>
    <col min="8195" max="8195" width="7" style="2" customWidth="1"/>
    <col min="8196" max="8196" width="1" style="2" customWidth="1"/>
    <col min="8197" max="8197" width="7.375" style="2" customWidth="1"/>
    <col min="8198" max="8198" width="9.375" style="2" bestFit="1" customWidth="1"/>
    <col min="8199" max="8199" width="9.875" style="2" bestFit="1" customWidth="1"/>
    <col min="8200" max="8448" width="8" style="2"/>
    <col min="8449" max="8449" width="1.625" style="2" customWidth="1"/>
    <col min="8450" max="8450" width="35.875" style="2" customWidth="1"/>
    <col min="8451" max="8451" width="7" style="2" customWidth="1"/>
    <col min="8452" max="8452" width="1" style="2" customWidth="1"/>
    <col min="8453" max="8453" width="7.375" style="2" customWidth="1"/>
    <col min="8454" max="8454" width="9.375" style="2" bestFit="1" customWidth="1"/>
    <col min="8455" max="8455" width="9.875" style="2" bestFit="1" customWidth="1"/>
    <col min="8456" max="8704" width="8" style="2"/>
    <col min="8705" max="8705" width="1.625" style="2" customWidth="1"/>
    <col min="8706" max="8706" width="35.875" style="2" customWidth="1"/>
    <col min="8707" max="8707" width="7" style="2" customWidth="1"/>
    <col min="8708" max="8708" width="1" style="2" customWidth="1"/>
    <col min="8709" max="8709" width="7.375" style="2" customWidth="1"/>
    <col min="8710" max="8710" width="9.375" style="2" bestFit="1" customWidth="1"/>
    <col min="8711" max="8711" width="9.875" style="2" bestFit="1" customWidth="1"/>
    <col min="8712" max="8960" width="8" style="2"/>
    <col min="8961" max="8961" width="1.625" style="2" customWidth="1"/>
    <col min="8962" max="8962" width="35.875" style="2" customWidth="1"/>
    <col min="8963" max="8963" width="7" style="2" customWidth="1"/>
    <col min="8964" max="8964" width="1" style="2" customWidth="1"/>
    <col min="8965" max="8965" width="7.375" style="2" customWidth="1"/>
    <col min="8966" max="8966" width="9.375" style="2" bestFit="1" customWidth="1"/>
    <col min="8967" max="8967" width="9.875" style="2" bestFit="1" customWidth="1"/>
    <col min="8968" max="9216" width="8" style="2"/>
    <col min="9217" max="9217" width="1.625" style="2" customWidth="1"/>
    <col min="9218" max="9218" width="35.875" style="2" customWidth="1"/>
    <col min="9219" max="9219" width="7" style="2" customWidth="1"/>
    <col min="9220" max="9220" width="1" style="2" customWidth="1"/>
    <col min="9221" max="9221" width="7.375" style="2" customWidth="1"/>
    <col min="9222" max="9222" width="9.375" style="2" bestFit="1" customWidth="1"/>
    <col min="9223" max="9223" width="9.875" style="2" bestFit="1" customWidth="1"/>
    <col min="9224" max="9472" width="8" style="2"/>
    <col min="9473" max="9473" width="1.625" style="2" customWidth="1"/>
    <col min="9474" max="9474" width="35.875" style="2" customWidth="1"/>
    <col min="9475" max="9475" width="7" style="2" customWidth="1"/>
    <col min="9476" max="9476" width="1" style="2" customWidth="1"/>
    <col min="9477" max="9477" width="7.375" style="2" customWidth="1"/>
    <col min="9478" max="9478" width="9.375" style="2" bestFit="1" customWidth="1"/>
    <col min="9479" max="9479" width="9.875" style="2" bestFit="1" customWidth="1"/>
    <col min="9480" max="9728" width="8" style="2"/>
    <col min="9729" max="9729" width="1.625" style="2" customWidth="1"/>
    <col min="9730" max="9730" width="35.875" style="2" customWidth="1"/>
    <col min="9731" max="9731" width="7" style="2" customWidth="1"/>
    <col min="9732" max="9732" width="1" style="2" customWidth="1"/>
    <col min="9733" max="9733" width="7.375" style="2" customWidth="1"/>
    <col min="9734" max="9734" width="9.375" style="2" bestFit="1" customWidth="1"/>
    <col min="9735" max="9735" width="9.875" style="2" bestFit="1" customWidth="1"/>
    <col min="9736" max="9984" width="8" style="2"/>
    <col min="9985" max="9985" width="1.625" style="2" customWidth="1"/>
    <col min="9986" max="9986" width="35.875" style="2" customWidth="1"/>
    <col min="9987" max="9987" width="7" style="2" customWidth="1"/>
    <col min="9988" max="9988" width="1" style="2" customWidth="1"/>
    <col min="9989" max="9989" width="7.375" style="2" customWidth="1"/>
    <col min="9990" max="9990" width="9.375" style="2" bestFit="1" customWidth="1"/>
    <col min="9991" max="9991" width="9.875" style="2" bestFit="1" customWidth="1"/>
    <col min="9992" max="10240" width="8" style="2"/>
    <col min="10241" max="10241" width="1.625" style="2" customWidth="1"/>
    <col min="10242" max="10242" width="35.875" style="2" customWidth="1"/>
    <col min="10243" max="10243" width="7" style="2" customWidth="1"/>
    <col min="10244" max="10244" width="1" style="2" customWidth="1"/>
    <col min="10245" max="10245" width="7.375" style="2" customWidth="1"/>
    <col min="10246" max="10246" width="9.375" style="2" bestFit="1" customWidth="1"/>
    <col min="10247" max="10247" width="9.875" style="2" bestFit="1" customWidth="1"/>
    <col min="10248" max="10496" width="8" style="2"/>
    <col min="10497" max="10497" width="1.625" style="2" customWidth="1"/>
    <col min="10498" max="10498" width="35.875" style="2" customWidth="1"/>
    <col min="10499" max="10499" width="7" style="2" customWidth="1"/>
    <col min="10500" max="10500" width="1" style="2" customWidth="1"/>
    <col min="10501" max="10501" width="7.375" style="2" customWidth="1"/>
    <col min="10502" max="10502" width="9.375" style="2" bestFit="1" customWidth="1"/>
    <col min="10503" max="10503" width="9.875" style="2" bestFit="1" customWidth="1"/>
    <col min="10504" max="10752" width="8" style="2"/>
    <col min="10753" max="10753" width="1.625" style="2" customWidth="1"/>
    <col min="10754" max="10754" width="35.875" style="2" customWidth="1"/>
    <col min="10755" max="10755" width="7" style="2" customWidth="1"/>
    <col min="10756" max="10756" width="1" style="2" customWidth="1"/>
    <col min="10757" max="10757" width="7.375" style="2" customWidth="1"/>
    <col min="10758" max="10758" width="9.375" style="2" bestFit="1" customWidth="1"/>
    <col min="10759" max="10759" width="9.875" style="2" bestFit="1" customWidth="1"/>
    <col min="10760" max="11008" width="8" style="2"/>
    <col min="11009" max="11009" width="1.625" style="2" customWidth="1"/>
    <col min="11010" max="11010" width="35.875" style="2" customWidth="1"/>
    <col min="11011" max="11011" width="7" style="2" customWidth="1"/>
    <col min="11012" max="11012" width="1" style="2" customWidth="1"/>
    <col min="11013" max="11013" width="7.375" style="2" customWidth="1"/>
    <col min="11014" max="11014" width="9.375" style="2" bestFit="1" customWidth="1"/>
    <col min="11015" max="11015" width="9.875" style="2" bestFit="1" customWidth="1"/>
    <col min="11016" max="11264" width="8" style="2"/>
    <col min="11265" max="11265" width="1.625" style="2" customWidth="1"/>
    <col min="11266" max="11266" width="35.875" style="2" customWidth="1"/>
    <col min="11267" max="11267" width="7" style="2" customWidth="1"/>
    <col min="11268" max="11268" width="1" style="2" customWidth="1"/>
    <col min="11269" max="11269" width="7.375" style="2" customWidth="1"/>
    <col min="11270" max="11270" width="9.375" style="2" bestFit="1" customWidth="1"/>
    <col min="11271" max="11271" width="9.875" style="2" bestFit="1" customWidth="1"/>
    <col min="11272" max="11520" width="8" style="2"/>
    <col min="11521" max="11521" width="1.625" style="2" customWidth="1"/>
    <col min="11522" max="11522" width="35.875" style="2" customWidth="1"/>
    <col min="11523" max="11523" width="7" style="2" customWidth="1"/>
    <col min="11524" max="11524" width="1" style="2" customWidth="1"/>
    <col min="11525" max="11525" width="7.375" style="2" customWidth="1"/>
    <col min="11526" max="11526" width="9.375" style="2" bestFit="1" customWidth="1"/>
    <col min="11527" max="11527" width="9.875" style="2" bestFit="1" customWidth="1"/>
    <col min="11528" max="11776" width="8" style="2"/>
    <col min="11777" max="11777" width="1.625" style="2" customWidth="1"/>
    <col min="11778" max="11778" width="35.875" style="2" customWidth="1"/>
    <col min="11779" max="11779" width="7" style="2" customWidth="1"/>
    <col min="11780" max="11780" width="1" style="2" customWidth="1"/>
    <col min="11781" max="11781" width="7.375" style="2" customWidth="1"/>
    <col min="11782" max="11782" width="9.375" style="2" bestFit="1" customWidth="1"/>
    <col min="11783" max="11783" width="9.875" style="2" bestFit="1" customWidth="1"/>
    <col min="11784" max="12032" width="8" style="2"/>
    <col min="12033" max="12033" width="1.625" style="2" customWidth="1"/>
    <col min="12034" max="12034" width="35.875" style="2" customWidth="1"/>
    <col min="12035" max="12035" width="7" style="2" customWidth="1"/>
    <col min="12036" max="12036" width="1" style="2" customWidth="1"/>
    <col min="12037" max="12037" width="7.375" style="2" customWidth="1"/>
    <col min="12038" max="12038" width="9.375" style="2" bestFit="1" customWidth="1"/>
    <col min="12039" max="12039" width="9.875" style="2" bestFit="1" customWidth="1"/>
    <col min="12040" max="12288" width="8" style="2"/>
    <col min="12289" max="12289" width="1.625" style="2" customWidth="1"/>
    <col min="12290" max="12290" width="35.875" style="2" customWidth="1"/>
    <col min="12291" max="12291" width="7" style="2" customWidth="1"/>
    <col min="12292" max="12292" width="1" style="2" customWidth="1"/>
    <col min="12293" max="12293" width="7.375" style="2" customWidth="1"/>
    <col min="12294" max="12294" width="9.375" style="2" bestFit="1" customWidth="1"/>
    <col min="12295" max="12295" width="9.875" style="2" bestFit="1" customWidth="1"/>
    <col min="12296" max="12544" width="8" style="2"/>
    <col min="12545" max="12545" width="1.625" style="2" customWidth="1"/>
    <col min="12546" max="12546" width="35.875" style="2" customWidth="1"/>
    <col min="12547" max="12547" width="7" style="2" customWidth="1"/>
    <col min="12548" max="12548" width="1" style="2" customWidth="1"/>
    <col min="12549" max="12549" width="7.375" style="2" customWidth="1"/>
    <col min="12550" max="12550" width="9.375" style="2" bestFit="1" customWidth="1"/>
    <col min="12551" max="12551" width="9.875" style="2" bestFit="1" customWidth="1"/>
    <col min="12552" max="12800" width="8" style="2"/>
    <col min="12801" max="12801" width="1.625" style="2" customWidth="1"/>
    <col min="12802" max="12802" width="35.875" style="2" customWidth="1"/>
    <col min="12803" max="12803" width="7" style="2" customWidth="1"/>
    <col min="12804" max="12804" width="1" style="2" customWidth="1"/>
    <col min="12805" max="12805" width="7.375" style="2" customWidth="1"/>
    <col min="12806" max="12806" width="9.375" style="2" bestFit="1" customWidth="1"/>
    <col min="12807" max="12807" width="9.875" style="2" bestFit="1" customWidth="1"/>
    <col min="12808" max="13056" width="8" style="2"/>
    <col min="13057" max="13057" width="1.625" style="2" customWidth="1"/>
    <col min="13058" max="13058" width="35.875" style="2" customWidth="1"/>
    <col min="13059" max="13059" width="7" style="2" customWidth="1"/>
    <col min="13060" max="13060" width="1" style="2" customWidth="1"/>
    <col min="13061" max="13061" width="7.375" style="2" customWidth="1"/>
    <col min="13062" max="13062" width="9.375" style="2" bestFit="1" customWidth="1"/>
    <col min="13063" max="13063" width="9.875" style="2" bestFit="1" customWidth="1"/>
    <col min="13064" max="13312" width="8" style="2"/>
    <col min="13313" max="13313" width="1.625" style="2" customWidth="1"/>
    <col min="13314" max="13314" width="35.875" style="2" customWidth="1"/>
    <col min="13315" max="13315" width="7" style="2" customWidth="1"/>
    <col min="13316" max="13316" width="1" style="2" customWidth="1"/>
    <col min="13317" max="13317" width="7.375" style="2" customWidth="1"/>
    <col min="13318" max="13318" width="9.375" style="2" bestFit="1" customWidth="1"/>
    <col min="13319" max="13319" width="9.875" style="2" bestFit="1" customWidth="1"/>
    <col min="13320" max="13568" width="8" style="2"/>
    <col min="13569" max="13569" width="1.625" style="2" customWidth="1"/>
    <col min="13570" max="13570" width="35.875" style="2" customWidth="1"/>
    <col min="13571" max="13571" width="7" style="2" customWidth="1"/>
    <col min="13572" max="13572" width="1" style="2" customWidth="1"/>
    <col min="13573" max="13573" width="7.375" style="2" customWidth="1"/>
    <col min="13574" max="13574" width="9.375" style="2" bestFit="1" customWidth="1"/>
    <col min="13575" max="13575" width="9.875" style="2" bestFit="1" customWidth="1"/>
    <col min="13576" max="13824" width="8" style="2"/>
    <col min="13825" max="13825" width="1.625" style="2" customWidth="1"/>
    <col min="13826" max="13826" width="35.875" style="2" customWidth="1"/>
    <col min="13827" max="13827" width="7" style="2" customWidth="1"/>
    <col min="13828" max="13828" width="1" style="2" customWidth="1"/>
    <col min="13829" max="13829" width="7.375" style="2" customWidth="1"/>
    <col min="13830" max="13830" width="9.375" style="2" bestFit="1" customWidth="1"/>
    <col min="13831" max="13831" width="9.875" style="2" bestFit="1" customWidth="1"/>
    <col min="13832" max="14080" width="8" style="2"/>
    <col min="14081" max="14081" width="1.625" style="2" customWidth="1"/>
    <col min="14082" max="14082" width="35.875" style="2" customWidth="1"/>
    <col min="14083" max="14083" width="7" style="2" customWidth="1"/>
    <col min="14084" max="14084" width="1" style="2" customWidth="1"/>
    <col min="14085" max="14085" width="7.375" style="2" customWidth="1"/>
    <col min="14086" max="14086" width="9.375" style="2" bestFit="1" customWidth="1"/>
    <col min="14087" max="14087" width="9.875" style="2" bestFit="1" customWidth="1"/>
    <col min="14088" max="14336" width="8" style="2"/>
    <col min="14337" max="14337" width="1.625" style="2" customWidth="1"/>
    <col min="14338" max="14338" width="35.875" style="2" customWidth="1"/>
    <col min="14339" max="14339" width="7" style="2" customWidth="1"/>
    <col min="14340" max="14340" width="1" style="2" customWidth="1"/>
    <col min="14341" max="14341" width="7.375" style="2" customWidth="1"/>
    <col min="14342" max="14342" width="9.375" style="2" bestFit="1" customWidth="1"/>
    <col min="14343" max="14343" width="9.875" style="2" bestFit="1" customWidth="1"/>
    <col min="14344" max="14592" width="8" style="2"/>
    <col min="14593" max="14593" width="1.625" style="2" customWidth="1"/>
    <col min="14594" max="14594" width="35.875" style="2" customWidth="1"/>
    <col min="14595" max="14595" width="7" style="2" customWidth="1"/>
    <col min="14596" max="14596" width="1" style="2" customWidth="1"/>
    <col min="14597" max="14597" width="7.375" style="2" customWidth="1"/>
    <col min="14598" max="14598" width="9.375" style="2" bestFit="1" customWidth="1"/>
    <col min="14599" max="14599" width="9.875" style="2" bestFit="1" customWidth="1"/>
    <col min="14600" max="14848" width="8" style="2"/>
    <col min="14849" max="14849" width="1.625" style="2" customWidth="1"/>
    <col min="14850" max="14850" width="35.875" style="2" customWidth="1"/>
    <col min="14851" max="14851" width="7" style="2" customWidth="1"/>
    <col min="14852" max="14852" width="1" style="2" customWidth="1"/>
    <col min="14853" max="14853" width="7.375" style="2" customWidth="1"/>
    <col min="14854" max="14854" width="9.375" style="2" bestFit="1" customWidth="1"/>
    <col min="14855" max="14855" width="9.875" style="2" bestFit="1" customWidth="1"/>
    <col min="14856" max="15104" width="8" style="2"/>
    <col min="15105" max="15105" width="1.625" style="2" customWidth="1"/>
    <col min="15106" max="15106" width="35.875" style="2" customWidth="1"/>
    <col min="15107" max="15107" width="7" style="2" customWidth="1"/>
    <col min="15108" max="15108" width="1" style="2" customWidth="1"/>
    <col min="15109" max="15109" width="7.375" style="2" customWidth="1"/>
    <col min="15110" max="15110" width="9.375" style="2" bestFit="1" customWidth="1"/>
    <col min="15111" max="15111" width="9.875" style="2" bestFit="1" customWidth="1"/>
    <col min="15112" max="15360" width="8" style="2"/>
    <col min="15361" max="15361" width="1.625" style="2" customWidth="1"/>
    <col min="15362" max="15362" width="35.875" style="2" customWidth="1"/>
    <col min="15363" max="15363" width="7" style="2" customWidth="1"/>
    <col min="15364" max="15364" width="1" style="2" customWidth="1"/>
    <col min="15365" max="15365" width="7.375" style="2" customWidth="1"/>
    <col min="15366" max="15366" width="9.375" style="2" bestFit="1" customWidth="1"/>
    <col min="15367" max="15367" width="9.875" style="2" bestFit="1" customWidth="1"/>
    <col min="15368" max="15616" width="8" style="2"/>
    <col min="15617" max="15617" width="1.625" style="2" customWidth="1"/>
    <col min="15618" max="15618" width="35.875" style="2" customWidth="1"/>
    <col min="15619" max="15619" width="7" style="2" customWidth="1"/>
    <col min="15620" max="15620" width="1" style="2" customWidth="1"/>
    <col min="15621" max="15621" width="7.375" style="2" customWidth="1"/>
    <col min="15622" max="15622" width="9.375" style="2" bestFit="1" customWidth="1"/>
    <col min="15623" max="15623" width="9.875" style="2" bestFit="1" customWidth="1"/>
    <col min="15624" max="15872" width="8" style="2"/>
    <col min="15873" max="15873" width="1.625" style="2" customWidth="1"/>
    <col min="15874" max="15874" width="35.875" style="2" customWidth="1"/>
    <col min="15875" max="15875" width="7" style="2" customWidth="1"/>
    <col min="15876" max="15876" width="1" style="2" customWidth="1"/>
    <col min="15877" max="15877" width="7.375" style="2" customWidth="1"/>
    <col min="15878" max="15878" width="9.375" style="2" bestFit="1" customWidth="1"/>
    <col min="15879" max="15879" width="9.875" style="2" bestFit="1" customWidth="1"/>
    <col min="15880" max="16128" width="8" style="2"/>
    <col min="16129" max="16129" width="1.625" style="2" customWidth="1"/>
    <col min="16130" max="16130" width="35.875" style="2" customWidth="1"/>
    <col min="16131" max="16131" width="7" style="2" customWidth="1"/>
    <col min="16132" max="16132" width="1" style="2" customWidth="1"/>
    <col min="16133" max="16133" width="7.375" style="2" customWidth="1"/>
    <col min="16134" max="16134" width="9.375" style="2" bestFit="1" customWidth="1"/>
    <col min="16135" max="16135" width="9.875" style="2" bestFit="1" customWidth="1"/>
    <col min="16136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3" t="s">
        <v>1</v>
      </c>
      <c r="C2" s="4"/>
      <c r="D2" s="4"/>
      <c r="E2" s="5"/>
    </row>
    <row r="3" spans="2:5" x14ac:dyDescent="0.2">
      <c r="B3" s="6" t="s">
        <v>2</v>
      </c>
      <c r="C3" s="6"/>
      <c r="D3" s="6"/>
      <c r="E3" s="7"/>
    </row>
    <row r="4" spans="2:5" s="10" customFormat="1" ht="13.5" thickBot="1" x14ac:dyDescent="0.25">
      <c r="B4" s="8" t="str">
        <f>+[1]BG!B5</f>
        <v>Al 30 de Septiembre 2021</v>
      </c>
      <c r="C4" s="8"/>
      <c r="D4" s="6"/>
      <c r="E4" s="9"/>
    </row>
    <row r="5" spans="2:5" s="12" customFormat="1" x14ac:dyDescent="0.2">
      <c r="B5" s="11" t="str">
        <f>+'BG Bolsa'!B6</f>
        <v>(Cifras expresadas en miles de dólares estadounidenses)</v>
      </c>
      <c r="C5" s="11"/>
      <c r="D5" s="11"/>
      <c r="E5" s="11"/>
    </row>
    <row r="6" spans="2:5" ht="14.25" customHeight="1" x14ac:dyDescent="0.2">
      <c r="B6" s="13" t="s">
        <v>3</v>
      </c>
      <c r="C6" s="13" t="s">
        <v>4</v>
      </c>
      <c r="D6" s="13"/>
      <c r="E6" s="14">
        <v>17511.07159</v>
      </c>
    </row>
    <row r="7" spans="2:5" x14ac:dyDescent="0.2">
      <c r="B7" s="15" t="s">
        <v>5</v>
      </c>
      <c r="C7" s="16"/>
      <c r="D7" s="16"/>
      <c r="E7" s="14">
        <v>4160.4643299999998</v>
      </c>
    </row>
    <row r="8" spans="2:5" x14ac:dyDescent="0.2">
      <c r="B8" s="15" t="s">
        <v>6</v>
      </c>
      <c r="C8" s="16"/>
      <c r="D8" s="16"/>
      <c r="E8" s="14">
        <v>1213.1161000000002</v>
      </c>
    </row>
    <row r="9" spans="2:5" x14ac:dyDescent="0.2">
      <c r="B9" s="15" t="s">
        <v>7</v>
      </c>
      <c r="C9" s="15"/>
      <c r="D9" s="15"/>
      <c r="E9" s="14">
        <v>1896.7704100000001</v>
      </c>
    </row>
    <row r="10" spans="2:5" x14ac:dyDescent="0.2">
      <c r="B10" s="13" t="s">
        <v>8</v>
      </c>
      <c r="C10" s="13"/>
      <c r="D10" s="13"/>
      <c r="E10" s="14">
        <v>834.52239999999995</v>
      </c>
    </row>
    <row r="11" spans="2:5" x14ac:dyDescent="0.2">
      <c r="B11" s="13" t="s">
        <v>9</v>
      </c>
      <c r="C11" s="13"/>
      <c r="D11" s="13"/>
      <c r="E11" s="14">
        <v>2407.5334199999998</v>
      </c>
    </row>
    <row r="12" spans="2:5" s="19" customFormat="1" x14ac:dyDescent="0.2">
      <c r="B12" s="17" t="s">
        <v>10</v>
      </c>
      <c r="C12" s="17" t="s">
        <v>4</v>
      </c>
      <c r="D12" s="17"/>
      <c r="E12" s="18">
        <f>SUM(D6:E11)</f>
        <v>28023.47825</v>
      </c>
    </row>
    <row r="13" spans="2:5" ht="4.5" customHeight="1" x14ac:dyDescent="0.2">
      <c r="B13" s="13"/>
      <c r="C13" s="13"/>
      <c r="D13" s="13"/>
      <c r="E13" s="14"/>
    </row>
    <row r="14" spans="2:5" x14ac:dyDescent="0.2">
      <c r="B14" s="13" t="s">
        <v>11</v>
      </c>
      <c r="C14" s="13" t="s">
        <v>4</v>
      </c>
      <c r="D14" s="13"/>
      <c r="E14" s="14">
        <v>5808.0768600000001</v>
      </c>
    </row>
    <row r="15" spans="2:5" x14ac:dyDescent="0.2">
      <c r="B15" s="13" t="s">
        <v>12</v>
      </c>
      <c r="C15" s="13"/>
      <c r="D15" s="13"/>
      <c r="E15" s="14">
        <v>1450.1398299999998</v>
      </c>
    </row>
    <row r="16" spans="2:5" s="19" customFormat="1" x14ac:dyDescent="0.2">
      <c r="B16" s="17" t="s">
        <v>13</v>
      </c>
      <c r="C16" s="17" t="s">
        <v>4</v>
      </c>
      <c r="D16" s="17"/>
      <c r="E16" s="18">
        <f>SUM(E14:E15)</f>
        <v>7258.2166900000002</v>
      </c>
    </row>
    <row r="17" spans="2:5" s="22" customFormat="1" ht="4.5" customHeight="1" x14ac:dyDescent="0.2">
      <c r="B17" s="20"/>
      <c r="C17" s="20"/>
      <c r="D17" s="20"/>
      <c r="E17" s="21"/>
    </row>
    <row r="18" spans="2:5" x14ac:dyDescent="0.2">
      <c r="B18" s="13" t="s">
        <v>14</v>
      </c>
      <c r="C18" s="13" t="s">
        <v>4</v>
      </c>
      <c r="D18" s="13"/>
      <c r="E18" s="14">
        <v>2972.1432799999993</v>
      </c>
    </row>
    <row r="19" spans="2:5" x14ac:dyDescent="0.2">
      <c r="B19" s="13" t="s">
        <v>15</v>
      </c>
      <c r="C19" s="13"/>
      <c r="D19" s="13"/>
      <c r="E19" s="14">
        <v>1327.3977999999997</v>
      </c>
    </row>
    <row r="20" spans="2:5" x14ac:dyDescent="0.2">
      <c r="B20" s="13" t="s">
        <v>16</v>
      </c>
      <c r="C20" s="13"/>
      <c r="D20" s="13"/>
      <c r="E20" s="14">
        <v>234.80432999999999</v>
      </c>
    </row>
    <row r="21" spans="2:5" x14ac:dyDescent="0.2">
      <c r="B21" s="23" t="s">
        <v>17</v>
      </c>
      <c r="C21" s="23"/>
      <c r="D21" s="23"/>
      <c r="E21" s="14">
        <v>2183.0865199999994</v>
      </c>
    </row>
    <row r="22" spans="2:5" x14ac:dyDescent="0.2">
      <c r="B22" s="23" t="s">
        <v>18</v>
      </c>
      <c r="C22" s="23"/>
      <c r="D22" s="23"/>
      <c r="E22" s="14">
        <v>118.54845000000002</v>
      </c>
    </row>
    <row r="23" spans="2:5" x14ac:dyDescent="0.2">
      <c r="B23" s="23" t="s">
        <v>19</v>
      </c>
      <c r="C23" s="23"/>
      <c r="D23" s="23"/>
      <c r="E23" s="14">
        <v>540.88814000000002</v>
      </c>
    </row>
    <row r="24" spans="2:5" x14ac:dyDescent="0.2">
      <c r="B24" s="23" t="s">
        <v>20</v>
      </c>
      <c r="C24" s="23"/>
      <c r="D24" s="23"/>
      <c r="E24" s="14">
        <v>380.73930000000001</v>
      </c>
    </row>
    <row r="25" spans="2:5" x14ac:dyDescent="0.2">
      <c r="B25" s="23" t="s">
        <v>21</v>
      </c>
      <c r="C25" s="23"/>
      <c r="D25" s="23"/>
      <c r="E25" s="14">
        <v>385.84198000000004</v>
      </c>
    </row>
    <row r="26" spans="2:5" x14ac:dyDescent="0.2">
      <c r="B26" s="24" t="s">
        <v>22</v>
      </c>
      <c r="C26" s="24"/>
      <c r="D26" s="24"/>
      <c r="E26" s="14">
        <v>4.9585799999999995</v>
      </c>
    </row>
    <row r="27" spans="2:5" x14ac:dyDescent="0.2">
      <c r="B27" s="24" t="s">
        <v>23</v>
      </c>
      <c r="C27" s="24"/>
      <c r="D27" s="24"/>
      <c r="E27" s="14">
        <v>1200.3689300000001</v>
      </c>
    </row>
    <row r="28" spans="2:5" x14ac:dyDescent="0.2">
      <c r="B28" s="23" t="s">
        <v>24</v>
      </c>
      <c r="C28" s="23"/>
      <c r="D28" s="23"/>
      <c r="E28" s="14">
        <v>101.22851000000001</v>
      </c>
    </row>
    <row r="29" spans="2:5" x14ac:dyDescent="0.2">
      <c r="B29" s="25" t="s">
        <v>25</v>
      </c>
      <c r="C29" s="25"/>
      <c r="D29" s="25"/>
      <c r="E29" s="14">
        <v>2749.0632799999998</v>
      </c>
    </row>
    <row r="30" spans="2:5" x14ac:dyDescent="0.2">
      <c r="B30" s="25" t="s">
        <v>26</v>
      </c>
      <c r="C30" s="25"/>
      <c r="D30" s="25"/>
      <c r="E30" s="14">
        <v>100</v>
      </c>
    </row>
    <row r="31" spans="2:5" x14ac:dyDescent="0.2">
      <c r="B31" s="23" t="s">
        <v>27</v>
      </c>
      <c r="C31" s="25"/>
      <c r="D31" s="25"/>
      <c r="E31" s="14">
        <v>255.86439000000001</v>
      </c>
    </row>
    <row r="32" spans="2:5" x14ac:dyDescent="0.2">
      <c r="B32" s="25" t="s">
        <v>28</v>
      </c>
      <c r="C32" s="25"/>
      <c r="D32" s="25"/>
      <c r="E32" s="14">
        <v>155.42295999999999</v>
      </c>
    </row>
    <row r="33" spans="2:5" x14ac:dyDescent="0.2">
      <c r="B33" s="25" t="s">
        <v>5</v>
      </c>
      <c r="C33" s="25"/>
      <c r="D33" s="25"/>
      <c r="E33" s="14">
        <v>290.46678000000003</v>
      </c>
    </row>
    <row r="34" spans="2:5" x14ac:dyDescent="0.2">
      <c r="B34" s="25" t="s">
        <v>29</v>
      </c>
      <c r="C34" s="25"/>
      <c r="D34" s="25"/>
      <c r="E34" s="14">
        <v>2036.25326</v>
      </c>
    </row>
    <row r="35" spans="2:5" x14ac:dyDescent="0.2">
      <c r="B35" s="23" t="s">
        <v>30</v>
      </c>
      <c r="C35" s="23"/>
      <c r="D35" s="23"/>
      <c r="E35" s="14">
        <v>364.29391999999996</v>
      </c>
    </row>
    <row r="36" spans="2:5" s="19" customFormat="1" x14ac:dyDescent="0.2">
      <c r="B36" s="17" t="s">
        <v>31</v>
      </c>
      <c r="C36" s="17" t="s">
        <v>4</v>
      </c>
      <c r="D36" s="17"/>
      <c r="E36" s="18">
        <f>SUM(E18:E35)</f>
        <v>15401.370410000001</v>
      </c>
    </row>
    <row r="37" spans="2:5" s="19" customFormat="1" x14ac:dyDescent="0.2">
      <c r="B37" s="17" t="s">
        <v>32</v>
      </c>
      <c r="C37" s="17"/>
      <c r="D37" s="17"/>
      <c r="E37" s="18">
        <f>+E12-E16-E36</f>
        <v>5363.8911499999977</v>
      </c>
    </row>
    <row r="38" spans="2:5" x14ac:dyDescent="0.2">
      <c r="B38" s="23"/>
      <c r="C38" s="23"/>
      <c r="D38" s="23"/>
      <c r="E38" s="14"/>
    </row>
    <row r="39" spans="2:5" x14ac:dyDescent="0.2">
      <c r="B39" s="13" t="s">
        <v>33</v>
      </c>
      <c r="C39" s="13" t="s">
        <v>4</v>
      </c>
      <c r="D39" s="13"/>
      <c r="E39" s="14">
        <v>638.77492999999993</v>
      </c>
    </row>
    <row r="40" spans="2:5" x14ac:dyDescent="0.2">
      <c r="B40" s="13" t="s">
        <v>34</v>
      </c>
      <c r="C40" s="13"/>
      <c r="D40" s="13"/>
      <c r="E40" s="14">
        <v>47.441810000000004</v>
      </c>
    </row>
    <row r="41" spans="2:5" s="19" customFormat="1" x14ac:dyDescent="0.2">
      <c r="B41" s="17" t="s">
        <v>35</v>
      </c>
      <c r="C41" s="17" t="s">
        <v>4</v>
      </c>
      <c r="D41" s="17"/>
      <c r="E41" s="26">
        <f>SUM(E39:E40)</f>
        <v>686.21673999999996</v>
      </c>
    </row>
    <row r="42" spans="2:5" s="19" customFormat="1" x14ac:dyDescent="0.2">
      <c r="B42" s="13" t="s">
        <v>36</v>
      </c>
      <c r="C42" s="17"/>
      <c r="D42" s="17"/>
      <c r="E42" s="14">
        <v>127.34767000000001</v>
      </c>
    </row>
    <row r="43" spans="2:5" x14ac:dyDescent="0.2">
      <c r="B43" s="27" t="s">
        <v>37</v>
      </c>
      <c r="C43" s="13"/>
      <c r="D43" s="13"/>
      <c r="E43" s="26">
        <f>+E37+E41+E42</f>
        <v>6177.4555599999976</v>
      </c>
    </row>
    <row r="44" spans="2:5" x14ac:dyDescent="0.2">
      <c r="B44" s="13"/>
      <c r="C44" s="13"/>
      <c r="D44" s="13"/>
      <c r="E44" s="14"/>
    </row>
    <row r="45" spans="2:5" x14ac:dyDescent="0.2">
      <c r="B45" s="17" t="s">
        <v>38</v>
      </c>
      <c r="C45" s="17" t="s">
        <v>4</v>
      </c>
      <c r="D45" s="17"/>
      <c r="E45" s="14">
        <v>2834.6621999999998</v>
      </c>
    </row>
    <row r="46" spans="2:5" x14ac:dyDescent="0.2">
      <c r="B46" s="13"/>
      <c r="C46" s="13"/>
      <c r="D46" s="13"/>
      <c r="E46" s="14"/>
    </row>
    <row r="47" spans="2:5" ht="13.5" thickBot="1" x14ac:dyDescent="0.25">
      <c r="B47" s="27" t="s">
        <v>39</v>
      </c>
      <c r="C47" s="13"/>
      <c r="D47" s="13"/>
      <c r="E47" s="28">
        <f>+E43-E45</f>
        <v>3342.7933599999978</v>
      </c>
    </row>
    <row r="48" spans="2:5" ht="13.5" thickTop="1" x14ac:dyDescent="0.2">
      <c r="B48" s="13"/>
      <c r="C48" s="13"/>
      <c r="D48" s="13"/>
      <c r="E48" s="14"/>
    </row>
    <row r="49" spans="2:5" ht="10.5" customHeight="1" x14ac:dyDescent="0.2">
      <c r="B49" s="13"/>
      <c r="C49" s="13"/>
      <c r="D49" s="13"/>
      <c r="E49" s="14"/>
    </row>
    <row r="50" spans="2:5" x14ac:dyDescent="0.2">
      <c r="B50" s="13"/>
      <c r="C50" s="13"/>
      <c r="D50" s="13"/>
      <c r="E50" s="14"/>
    </row>
    <row r="51" spans="2:5" x14ac:dyDescent="0.2">
      <c r="B51" s="29"/>
      <c r="C51" s="29"/>
      <c r="D51" s="29"/>
      <c r="E51" s="14"/>
    </row>
    <row r="52" spans="2:5" x14ac:dyDescent="0.2">
      <c r="B52" s="30" t="s">
        <v>40</v>
      </c>
      <c r="C52" s="31" t="s">
        <v>41</v>
      </c>
      <c r="D52" s="31"/>
      <c r="E52" s="31"/>
    </row>
    <row r="53" spans="2:5" x14ac:dyDescent="0.2">
      <c r="B53" s="30" t="s">
        <v>42</v>
      </c>
      <c r="C53" s="31" t="s">
        <v>43</v>
      </c>
      <c r="D53" s="31"/>
      <c r="E53" s="31"/>
    </row>
    <row r="54" spans="2:5" x14ac:dyDescent="0.2">
      <c r="E54" s="33"/>
    </row>
    <row r="55" spans="2:5" x14ac:dyDescent="0.2">
      <c r="E55" s="33"/>
    </row>
    <row r="56" spans="2:5" x14ac:dyDescent="0.2">
      <c r="E56" s="33"/>
    </row>
    <row r="57" spans="2:5" x14ac:dyDescent="0.2">
      <c r="E57" s="33"/>
    </row>
    <row r="58" spans="2:5" x14ac:dyDescent="0.2">
      <c r="E58" s="33"/>
    </row>
    <row r="59" spans="2:5" x14ac:dyDescent="0.2">
      <c r="E59" s="33"/>
    </row>
    <row r="60" spans="2:5" x14ac:dyDescent="0.2">
      <c r="E60" s="33"/>
    </row>
    <row r="61" spans="2:5" x14ac:dyDescent="0.2">
      <c r="E61" s="33"/>
    </row>
    <row r="62" spans="2:5" x14ac:dyDescent="0.2">
      <c r="E62" s="33"/>
    </row>
    <row r="63" spans="2:5" x14ac:dyDescent="0.2">
      <c r="B63" s="34"/>
      <c r="C63" s="34"/>
      <c r="D63" s="34"/>
      <c r="E63" s="33"/>
    </row>
    <row r="64" spans="2:5" x14ac:dyDescent="0.2">
      <c r="E64" s="33"/>
    </row>
    <row r="65" spans="2:5" x14ac:dyDescent="0.2">
      <c r="E65" s="33"/>
    </row>
    <row r="66" spans="2:5" x14ac:dyDescent="0.2">
      <c r="E66" s="35"/>
    </row>
    <row r="67" spans="2:5" x14ac:dyDescent="0.2">
      <c r="E67" s="35"/>
    </row>
    <row r="68" spans="2:5" x14ac:dyDescent="0.2">
      <c r="E68" s="35"/>
    </row>
    <row r="69" spans="2:5" x14ac:dyDescent="0.2">
      <c r="E69" s="35"/>
    </row>
    <row r="70" spans="2:5" x14ac:dyDescent="0.2">
      <c r="E70" s="35"/>
    </row>
    <row r="71" spans="2:5" x14ac:dyDescent="0.2">
      <c r="B71" s="34"/>
      <c r="C71" s="34"/>
      <c r="D71" s="34"/>
      <c r="E71" s="35"/>
    </row>
    <row r="72" spans="2:5" x14ac:dyDescent="0.2">
      <c r="E72" s="35"/>
    </row>
    <row r="73" spans="2:5" x14ac:dyDescent="0.2">
      <c r="E73" s="35"/>
    </row>
    <row r="74" spans="2:5" x14ac:dyDescent="0.2">
      <c r="E74" s="35"/>
    </row>
    <row r="75" spans="2:5" x14ac:dyDescent="0.2">
      <c r="E75" s="35"/>
    </row>
    <row r="76" spans="2:5" x14ac:dyDescent="0.2">
      <c r="E76" s="35"/>
    </row>
    <row r="77" spans="2:5" x14ac:dyDescent="0.2">
      <c r="E77" s="35"/>
    </row>
    <row r="78" spans="2:5" x14ac:dyDescent="0.2">
      <c r="E78" s="35"/>
    </row>
    <row r="79" spans="2:5" x14ac:dyDescent="0.2">
      <c r="E79" s="35"/>
    </row>
    <row r="80" spans="2:5" x14ac:dyDescent="0.2">
      <c r="E80" s="35"/>
    </row>
    <row r="81" spans="5:5" x14ac:dyDescent="0.2">
      <c r="E81" s="35"/>
    </row>
    <row r="82" spans="5:5" x14ac:dyDescent="0.2">
      <c r="E82" s="35"/>
    </row>
    <row r="83" spans="5:5" x14ac:dyDescent="0.2">
      <c r="E83" s="35"/>
    </row>
    <row r="84" spans="5:5" x14ac:dyDescent="0.2">
      <c r="E84" s="35"/>
    </row>
    <row r="85" spans="5:5" x14ac:dyDescent="0.2">
      <c r="E85" s="35"/>
    </row>
    <row r="86" spans="5:5" x14ac:dyDescent="0.2">
      <c r="E86" s="35"/>
    </row>
    <row r="87" spans="5:5" x14ac:dyDescent="0.2">
      <c r="E87" s="35"/>
    </row>
    <row r="88" spans="5:5" x14ac:dyDescent="0.2">
      <c r="E88" s="35"/>
    </row>
    <row r="89" spans="5:5" x14ac:dyDescent="0.2">
      <c r="E89" s="35"/>
    </row>
    <row r="90" spans="5:5" x14ac:dyDescent="0.2">
      <c r="E90" s="35"/>
    </row>
    <row r="91" spans="5:5" x14ac:dyDescent="0.2">
      <c r="E91" s="35"/>
    </row>
    <row r="92" spans="5:5" x14ac:dyDescent="0.2">
      <c r="E92" s="35"/>
    </row>
    <row r="93" spans="5:5" x14ac:dyDescent="0.2">
      <c r="E93" s="35"/>
    </row>
    <row r="94" spans="5:5" x14ac:dyDescent="0.2">
      <c r="E94" s="35"/>
    </row>
    <row r="95" spans="5:5" x14ac:dyDescent="0.2">
      <c r="E95" s="35"/>
    </row>
  </sheetData>
  <mergeCells count="4">
    <mergeCell ref="B1:E1"/>
    <mergeCell ref="B5:E5"/>
    <mergeCell ref="C52:E52"/>
    <mergeCell ref="C53:E53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2021-10-29T16:58:50Z</dcterms:created>
  <dcterms:modified xsi:type="dcterms:W3CDTF">2021-10-29T17:09:51Z</dcterms:modified>
</cp:coreProperties>
</file>