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 activeTab="1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3" i="2"/>
  <c r="B25" i="2" s="1"/>
  <c r="B16" i="2"/>
  <c r="B26" i="2" s="1"/>
  <c r="B43" i="1"/>
  <c r="B44" i="1" s="1"/>
  <c r="B37" i="1"/>
  <c r="B32" i="1"/>
  <c r="B38" i="1" s="1"/>
  <c r="B19" i="1"/>
  <c r="B13" i="1"/>
  <c r="B23" i="1" l="1"/>
  <c r="B32" i="2"/>
  <c r="B34" i="2" s="1"/>
  <c r="B37" i="2" s="1"/>
</calcChain>
</file>

<file path=xl/sharedStrings.xml><?xml version="1.0" encoding="utf-8"?>
<sst xmlns="http://schemas.openxmlformats.org/spreadsheetml/2006/main" count="64" uniqueCount="59">
  <si>
    <t>Banco Davivienda Salvadoreño, S. A. y Subsidiaria</t>
  </si>
  <si>
    <t>Balance General Consolidado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</si>
  <si>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</si>
  <si>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</si>
  <si>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</si>
  <si>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</si>
  <si>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</si>
  <si>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</si>
  <si>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</si>
  <si>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</si>
  <si>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</si>
  <si>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</si>
  <si>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</si>
  <si>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</si>
  <si>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</si>
  <si>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</si>
  <si>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</si>
  <si>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</si>
  <si>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</si>
  <si>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</si>
  <si>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</si>
  <si>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</si>
  <si>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</si>
  <si>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</si>
  <si>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</si>
  <si>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</si>
  <si>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</si>
  <si>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Capital social pagado</t>
  </si>
  <si>
    <t>Reservas de capital, resultados acumulados y patrimonio no ganado</t>
  </si>
  <si>
    <t>Total patrimonio</t>
  </si>
  <si>
    <t>Total pasivo y patrimonio</t>
  </si>
  <si>
    <t>Estado Consolidado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</si>
  <si>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</si>
  <si>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</si>
  <si>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</si>
  <si>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</si>
  <si>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</si>
  <si>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</si>
  <si>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</si>
  <si>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</si>
  <si>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</si>
  <si>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</si>
  <si>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</si>
  <si>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</si>
  <si>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</si>
  <si>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</si>
  <si>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</si>
  <si>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</si>
  <si>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</si>
  <si>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</si>
  <si>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</si>
  <si>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</si>
  <si>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</si>
  <si>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</si>
  <si>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</si>
  <si>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</si>
  <si>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</si>
  <si>
    <t>31 de Agosto de 2021</t>
  </si>
  <si>
    <t>Años que terminaron el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</si>
</sst>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IZADA%20ABRIL%2021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8"/>
  <sheetViews>
    <sheetView showGridLines="0" topLeftCell="A28" zoomScaleNormal="100" workbookViewId="0">
      <selection sqref="A1:B44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57</v>
      </c>
    </row>
    <row r="4" spans="1:2" x14ac:dyDescent="0.35">
      <c r="A4" s="4" t="s">
        <v>2</v>
      </c>
      <c r="B4" s="4"/>
    </row>
    <row r="6" spans="1:2" x14ac:dyDescent="0.35">
      <c r="A6" s="5" t="s">
        <v>3</v>
      </c>
      <c r="B6" s="6"/>
    </row>
    <row r="7" spans="1:2" x14ac:dyDescent="0.35">
      <c r="A7" s="7"/>
      <c r="B7" s="8"/>
    </row>
    <row r="8" spans="1:2" x14ac:dyDescent="0.35">
      <c r="A8" s="5" t="s">
        <v>4</v>
      </c>
      <c r="B8" s="6"/>
    </row>
    <row r="9" spans="1:2" x14ac:dyDescent="0.35">
      <c r="A9" s="5" t="s">
        <v>5</v>
      </c>
      <c r="B9" s="6"/>
    </row>
    <row r="10" spans="1:2" x14ac:dyDescent="0.35">
      <c r="A10" s="7" t="s">
        <v>6</v>
      </c>
      <c r="B10" s="9">
        <v>468255.3</v>
      </c>
    </row>
    <row r="11" spans="1:2" x14ac:dyDescent="0.35">
      <c r="A11" s="7" t="s">
        <v>7</v>
      </c>
      <c r="B11" s="10">
        <v>258072.3</v>
      </c>
    </row>
    <row r="12" spans="1:2" x14ac:dyDescent="0.35">
      <c r="A12" s="7" t="s">
        <v>8</v>
      </c>
      <c r="B12" s="11">
        <v>2086645.7</v>
      </c>
    </row>
    <row r="13" spans="1:2" x14ac:dyDescent="0.35">
      <c r="A13" s="7"/>
      <c r="B13" s="12">
        <f>SUM(B10:B12)</f>
        <v>2812973.3</v>
      </c>
    </row>
    <row r="14" spans="1:2" x14ac:dyDescent="0.35">
      <c r="A14" s="5" t="s">
        <v>9</v>
      </c>
      <c r="B14" s="13"/>
    </row>
    <row r="15" spans="1:2" x14ac:dyDescent="0.35">
      <c r="A15" s="7" t="s">
        <v>10</v>
      </c>
      <c r="B15" s="10">
        <v>3945.5</v>
      </c>
    </row>
    <row r="16" spans="1:2" x14ac:dyDescent="0.35">
      <c r="A16" s="7" t="s">
        <v>11</v>
      </c>
      <c r="B16" s="14">
        <v>5883.1</v>
      </c>
    </row>
    <row r="17" spans="1:2" x14ac:dyDescent="0.35">
      <c r="A17" s="15" t="s">
        <v>12</v>
      </c>
      <c r="B17" s="16">
        <v>43049</v>
      </c>
    </row>
    <row r="18" spans="1:2" ht="13.5" customHeight="1" x14ac:dyDescent="0.35">
      <c r="A18" s="15"/>
      <c r="B18" s="17"/>
    </row>
    <row r="19" spans="1:2" x14ac:dyDescent="0.35">
      <c r="A19" s="18"/>
      <c r="B19" s="12">
        <f>SUM(B15:B18)</f>
        <v>52877.599999999999</v>
      </c>
    </row>
    <row r="20" spans="1:2" x14ac:dyDescent="0.35">
      <c r="A20" s="5" t="s">
        <v>13</v>
      </c>
      <c r="B20" s="19"/>
    </row>
    <row r="21" spans="1:2" x14ac:dyDescent="0.35">
      <c r="A21" s="15" t="s">
        <v>14</v>
      </c>
      <c r="B21" s="20">
        <v>45264.9</v>
      </c>
    </row>
    <row r="22" spans="1:2" x14ac:dyDescent="0.35">
      <c r="A22" s="15"/>
      <c r="B22" s="21"/>
    </row>
    <row r="23" spans="1:2" ht="15" thickBot="1" x14ac:dyDescent="0.4">
      <c r="A23" s="7" t="s">
        <v>15</v>
      </c>
      <c r="B23" s="22">
        <f>B13+B19+B21</f>
        <v>2911115.8</v>
      </c>
    </row>
    <row r="24" spans="1:2" ht="15" thickTop="1" x14ac:dyDescent="0.35">
      <c r="A24" s="5" t="s">
        <v>16</v>
      </c>
      <c r="B24" s="19"/>
    </row>
    <row r="25" spans="1:2" x14ac:dyDescent="0.35">
      <c r="A25" s="5" t="s">
        <v>17</v>
      </c>
      <c r="B25" s="13"/>
    </row>
    <row r="26" spans="1:2" x14ac:dyDescent="0.35">
      <c r="A26" s="7" t="s">
        <v>18</v>
      </c>
      <c r="B26" s="9">
        <v>2011044</v>
      </c>
    </row>
    <row r="27" spans="1:2" x14ac:dyDescent="0.35">
      <c r="A27" s="7" t="s">
        <v>19</v>
      </c>
      <c r="B27" s="10">
        <v>8340.6</v>
      </c>
    </row>
    <row r="28" spans="1:2" x14ac:dyDescent="0.35">
      <c r="A28" s="7" t="s">
        <v>20</v>
      </c>
      <c r="B28" s="10">
        <v>353484</v>
      </c>
    </row>
    <row r="29" spans="1:2" x14ac:dyDescent="0.35">
      <c r="A29" s="7" t="s">
        <v>21</v>
      </c>
      <c r="B29" s="10">
        <v>5000</v>
      </c>
    </row>
    <row r="30" spans="1:2" x14ac:dyDescent="0.35">
      <c r="A30" s="7" t="s">
        <v>22</v>
      </c>
      <c r="B30" s="10">
        <v>149129.79999999999</v>
      </c>
    </row>
    <row r="31" spans="1:2" x14ac:dyDescent="0.35">
      <c r="A31" s="7" t="s">
        <v>23</v>
      </c>
      <c r="B31" s="11">
        <v>14230</v>
      </c>
    </row>
    <row r="32" spans="1:2" x14ac:dyDescent="0.35">
      <c r="A32" s="23"/>
      <c r="B32" s="12">
        <f>SUM(B26:B31)</f>
        <v>2541228.4</v>
      </c>
    </row>
    <row r="33" spans="1:2" x14ac:dyDescent="0.35">
      <c r="A33" s="5" t="s">
        <v>24</v>
      </c>
      <c r="B33" s="13"/>
    </row>
    <row r="34" spans="1:2" x14ac:dyDescent="0.35">
      <c r="A34" s="7" t="s">
        <v>25</v>
      </c>
      <c r="B34" s="10">
        <v>28748</v>
      </c>
    </row>
    <row r="35" spans="1:2" x14ac:dyDescent="0.35">
      <c r="A35" s="7" t="s">
        <v>26</v>
      </c>
      <c r="B35" s="10">
        <v>5668.5</v>
      </c>
    </row>
    <row r="36" spans="1:2" x14ac:dyDescent="0.35">
      <c r="A36" s="7" t="s">
        <v>23</v>
      </c>
      <c r="B36" s="11">
        <v>18289</v>
      </c>
    </row>
    <row r="37" spans="1:2" x14ac:dyDescent="0.35">
      <c r="A37" s="7"/>
      <c r="B37" s="12">
        <f>SUM(B34:B36)</f>
        <v>52705.5</v>
      </c>
    </row>
    <row r="38" spans="1:2" x14ac:dyDescent="0.35">
      <c r="A38" s="7"/>
      <c r="B38" s="12">
        <f>+B32+B37</f>
        <v>2593933.9</v>
      </c>
    </row>
    <row r="39" spans="1:2" x14ac:dyDescent="0.35">
      <c r="A39" s="5"/>
      <c r="B39" s="13"/>
    </row>
    <row r="40" spans="1:2" x14ac:dyDescent="0.35">
      <c r="A40" s="7" t="s">
        <v>27</v>
      </c>
      <c r="B40" s="10">
        <v>150000</v>
      </c>
    </row>
    <row r="41" spans="1:2" x14ac:dyDescent="0.35">
      <c r="A41" s="15" t="s">
        <v>28</v>
      </c>
      <c r="B41" s="20">
        <v>167181.85538402802</v>
      </c>
    </row>
    <row r="42" spans="1:2" x14ac:dyDescent="0.35">
      <c r="A42" s="15"/>
      <c r="B42" s="24"/>
    </row>
    <row r="43" spans="1:2" x14ac:dyDescent="0.35">
      <c r="A43" s="7" t="s">
        <v>29</v>
      </c>
      <c r="B43" s="11">
        <f>SUM(B40:B42)</f>
        <v>317181.85538402805</v>
      </c>
    </row>
    <row r="44" spans="1:2" ht="15" thickBot="1" x14ac:dyDescent="0.4">
      <c r="A44" s="7" t="s">
        <v>30</v>
      </c>
      <c r="B44" s="22">
        <f>B43+B38</f>
        <v>2911115.755384028</v>
      </c>
    </row>
    <row r="45" spans="1:2" ht="15" thickTop="1" x14ac:dyDescent="0.35">
      <c r="A45" s="7"/>
      <c r="B45" s="6"/>
    </row>
    <row r="47" spans="1:2" x14ac:dyDescent="0.35">
      <c r="A47" s="25"/>
      <c r="B47" s="26"/>
    </row>
    <row r="48" spans="1:2" x14ac:dyDescent="0.35">
      <c r="A48" s="25"/>
      <c r="B48" s="26"/>
    </row>
  </sheetData>
  <mergeCells count="8">
    <mergeCell ref="A41:A42"/>
    <mergeCell ref="B41:B42"/>
    <mergeCell ref="A1:B1"/>
    <mergeCell ref="A4:B4"/>
    <mergeCell ref="A17:A18"/>
    <mergeCell ref="B17:B18"/>
    <mergeCell ref="A21:A22"/>
    <mergeCell ref="B21:B22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showGridLines="0" tabSelected="1" topLeftCell="A5" zoomScaleNormal="100" workbookViewId="0">
      <selection sqref="A1:B37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31</v>
      </c>
    </row>
    <row r="3" spans="1:2" x14ac:dyDescent="0.35">
      <c r="A3" s="28" t="s">
        <v>58</v>
      </c>
      <c r="B3" s="28"/>
    </row>
    <row r="4" spans="1:2" ht="14.5" x14ac:dyDescent="0.35">
      <c r="A4" s="4" t="s">
        <v>2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32</v>
      </c>
      <c r="B7" s="19"/>
    </row>
    <row r="8" spans="1:2" ht="14.5" x14ac:dyDescent="0.35">
      <c r="A8" s="7" t="s">
        <v>33</v>
      </c>
      <c r="B8" s="30">
        <v>123070.1</v>
      </c>
    </row>
    <row r="9" spans="1:2" ht="14.5" x14ac:dyDescent="0.35">
      <c r="A9" s="7" t="s">
        <v>34</v>
      </c>
      <c r="B9" s="31">
        <v>14431.7</v>
      </c>
    </row>
    <row r="10" spans="1:2" ht="14.5" x14ac:dyDescent="0.35">
      <c r="A10" s="7" t="s">
        <v>35</v>
      </c>
      <c r="B10" s="31">
        <v>11407.7</v>
      </c>
    </row>
    <row r="11" spans="1:2" ht="14.5" x14ac:dyDescent="0.35">
      <c r="A11" s="7" t="s">
        <v>36</v>
      </c>
      <c r="B11" s="32">
        <v>255.45107999999999</v>
      </c>
    </row>
    <row r="12" spans="1:2" ht="14.5" x14ac:dyDescent="0.35">
      <c r="A12" s="7" t="s">
        <v>37</v>
      </c>
      <c r="B12" s="31">
        <v>117</v>
      </c>
    </row>
    <row r="13" spans="1:2" ht="14.5" x14ac:dyDescent="0.35">
      <c r="A13" s="7" t="s">
        <v>38</v>
      </c>
      <c r="B13" s="31">
        <v>87</v>
      </c>
    </row>
    <row r="14" spans="1:2" ht="14.5" x14ac:dyDescent="0.35">
      <c r="A14" s="7" t="s">
        <v>39</v>
      </c>
      <c r="B14" s="31">
        <v>1156.5</v>
      </c>
    </row>
    <row r="15" spans="1:2" ht="14.5" x14ac:dyDescent="0.35">
      <c r="A15" s="7" t="s">
        <v>40</v>
      </c>
      <c r="B15" s="31">
        <v>15842.6</v>
      </c>
    </row>
    <row r="16" spans="1:2" ht="14.5" x14ac:dyDescent="0.35">
      <c r="A16" s="33"/>
      <c r="B16" s="34">
        <f>SUM(B8:B15)</f>
        <v>166368.05108000003</v>
      </c>
    </row>
    <row r="17" spans="1:2" ht="14.5" x14ac:dyDescent="0.35">
      <c r="A17" s="5" t="s">
        <v>41</v>
      </c>
      <c r="B17" s="19"/>
    </row>
    <row r="18" spans="1:2" ht="14.5" x14ac:dyDescent="0.35">
      <c r="A18" s="7" t="s">
        <v>42</v>
      </c>
      <c r="B18" s="31">
        <v>30734.9</v>
      </c>
    </row>
    <row r="19" spans="1:2" ht="14.5" x14ac:dyDescent="0.35">
      <c r="A19" s="7" t="s">
        <v>43</v>
      </c>
      <c r="B19" s="31">
        <v>7279.4</v>
      </c>
    </row>
    <row r="20" spans="1:2" ht="14.5" x14ac:dyDescent="0.35">
      <c r="A20" s="7" t="s">
        <v>44</v>
      </c>
      <c r="B20" s="31">
        <v>5279.5</v>
      </c>
    </row>
    <row r="21" spans="1:2" ht="14.5" x14ac:dyDescent="0.35">
      <c r="A21" s="7" t="s">
        <v>45</v>
      </c>
      <c r="B21" s="31">
        <v>178.3</v>
      </c>
    </row>
    <row r="22" spans="1:2" ht="14.5" x14ac:dyDescent="0.35">
      <c r="A22" s="7" t="s">
        <v>40</v>
      </c>
      <c r="B22" s="35">
        <v>22596.400000000001</v>
      </c>
    </row>
    <row r="23" spans="1:2" ht="14.5" x14ac:dyDescent="0.35">
      <c r="A23" s="5"/>
      <c r="B23" s="36">
        <f>SUM(B18:B22)</f>
        <v>66068.5</v>
      </c>
    </row>
    <row r="24" spans="1:2" ht="14.5" x14ac:dyDescent="0.35">
      <c r="A24" s="7" t="s">
        <v>46</v>
      </c>
      <c r="B24" s="35">
        <v>57080.2</v>
      </c>
    </row>
    <row r="25" spans="1:2" ht="14.5" x14ac:dyDescent="0.35">
      <c r="A25" s="7"/>
      <c r="B25" s="37">
        <f>SUM(B23:B24)</f>
        <v>123148.7</v>
      </c>
    </row>
    <row r="26" spans="1:2" ht="14.5" x14ac:dyDescent="0.35">
      <c r="A26" s="5" t="s">
        <v>47</v>
      </c>
      <c r="B26" s="38">
        <f>(B16-B25)</f>
        <v>43219.351080000037</v>
      </c>
    </row>
    <row r="27" spans="1:2" ht="14.5" x14ac:dyDescent="0.35">
      <c r="A27" s="5" t="s">
        <v>48</v>
      </c>
      <c r="B27" s="31"/>
    </row>
    <row r="28" spans="1:2" ht="14.5" x14ac:dyDescent="0.35">
      <c r="A28" s="7" t="s">
        <v>49</v>
      </c>
      <c r="B28" s="31">
        <v>26032.799999999999</v>
      </c>
    </row>
    <row r="29" spans="1:2" ht="14.5" x14ac:dyDescent="0.35">
      <c r="A29" s="7" t="s">
        <v>50</v>
      </c>
      <c r="B29" s="31">
        <v>22002.5</v>
      </c>
    </row>
    <row r="30" spans="1:2" ht="14.5" x14ac:dyDescent="0.35">
      <c r="A30" s="7" t="s">
        <v>51</v>
      </c>
      <c r="B30" s="38">
        <v>3797.6</v>
      </c>
    </row>
    <row r="31" spans="1:2" ht="14.5" x14ac:dyDescent="0.35">
      <c r="A31" s="7"/>
      <c r="B31" s="38">
        <f>SUM(B28:B30)</f>
        <v>51832.9</v>
      </c>
    </row>
    <row r="32" spans="1:2" ht="14.5" x14ac:dyDescent="0.35">
      <c r="A32" s="7" t="s">
        <v>52</v>
      </c>
      <c r="B32" s="31">
        <f>(B26-B31)</f>
        <v>-8613.5489199999647</v>
      </c>
    </row>
    <row r="33" spans="1:2" ht="14.5" x14ac:dyDescent="0.35">
      <c r="A33" s="7" t="s">
        <v>53</v>
      </c>
      <c r="B33" s="38">
        <v>36746.399999999994</v>
      </c>
    </row>
    <row r="34" spans="1:2" ht="14.5" x14ac:dyDescent="0.35">
      <c r="A34" s="7" t="s">
        <v>54</v>
      </c>
      <c r="B34" s="39">
        <f>SUM(B32:B33)</f>
        <v>28132.851080000029</v>
      </c>
    </row>
    <row r="35" spans="1:2" ht="14.5" x14ac:dyDescent="0.35">
      <c r="A35" s="7" t="s">
        <v>55</v>
      </c>
      <c r="B35" s="40">
        <v>-7482.3</v>
      </c>
    </row>
    <row r="36" spans="1:2" ht="14.5" x14ac:dyDescent="0.35">
      <c r="A36" s="7" t="s">
        <v>25</v>
      </c>
      <c r="B36" s="38">
        <v>0</v>
      </c>
    </row>
    <row r="37" spans="1:2" ht="15" thickBot="1" x14ac:dyDescent="0.4">
      <c r="A37" s="7" t="s">
        <v>56</v>
      </c>
      <c r="B37" s="41">
        <f>+B34+B35+B36</f>
        <v>20650.55108000003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/>
      <c r="B40" s="26"/>
    </row>
    <row r="41" spans="1:2" ht="14.5" x14ac:dyDescent="0.35">
      <c r="A41" s="25"/>
      <c r="B41" s="26"/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2021-10-29T01:00:27Z</dcterms:created>
  <dcterms:modified xsi:type="dcterms:W3CDTF">2021-10-29T01:11:01Z</dcterms:modified>
</cp:coreProperties>
</file>