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1\"/>
    </mc:Choice>
  </mc:AlternateContent>
  <bookViews>
    <workbookView xWindow="0" yWindow="0" windowWidth="20490" windowHeight="7620" tabRatio="984" firstSheet="2" activeTab="3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08" l="1"/>
  <c r="F25" i="108"/>
  <c r="F25" i="107"/>
  <c r="B187" i="45" l="1"/>
  <c r="B233" i="45"/>
  <c r="B223" i="45"/>
  <c r="B215" i="45"/>
  <c r="B277" i="45"/>
  <c r="B240" i="45"/>
  <c r="B189" i="45"/>
  <c r="B247" i="45"/>
  <c r="C75" i="45"/>
  <c r="C151" i="45"/>
  <c r="C130" i="45"/>
  <c r="F36" i="108"/>
  <c r="B264" i="45"/>
  <c r="C152" i="45" l="1"/>
  <c r="B279" i="45"/>
  <c r="B281" i="45" s="1"/>
  <c r="B285" i="45" s="1"/>
  <c r="F18" i="107"/>
  <c r="F33" i="107" s="1"/>
  <c r="F43" i="107" l="1"/>
  <c r="F20" i="108"/>
  <c r="F27" i="108" s="1"/>
  <c r="F31" i="108" l="1"/>
  <c r="F47" i="108" s="1"/>
  <c r="F51" i="108" s="1"/>
  <c r="F52" i="107" l="1"/>
  <c r="F53" i="107" s="1"/>
  <c r="G56" i="107" s="1"/>
  <c r="F55" i="108"/>
  <c r="G3" i="107"/>
</calcChain>
</file>

<file path=xl/sharedStrings.xml><?xml version="1.0" encoding="utf-8"?>
<sst xmlns="http://schemas.openxmlformats.org/spreadsheetml/2006/main" count="3262" uniqueCount="1990">
  <si>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</si>
  <si>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</si>
  <si>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</si>
  <si>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</si>
  <si>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</si>
  <si>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</si>
  <si>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</si>
  <si>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</si>
  <si>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</si>
  <si>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</si>
  <si>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</si>
  <si>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</si>
  <si>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</si>
  <si>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</si>
  <si>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</si>
  <si>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</si>
  <si>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</si>
  <si>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</si>
  <si>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</si>
  <si>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</si>
  <si>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</si>
  <si>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</si>
  <si>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</si>
  <si>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</si>
  <si>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</si>
  <si>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</si>
  <si>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</si>
  <si>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</si>
  <si>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</si>
  <si>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</si>
  <si>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</si>
  <si>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</si>
  <si>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</si>
  <si>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</si>
  <si>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</si>
  <si>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</si>
  <si>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</si>
  <si>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</si>
  <si>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</si>
  <si>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</si>
  <si>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</si>
  <si>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</si>
  <si>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</si>
  <si>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</si>
  <si>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</si>
  <si>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</si>
  <si>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</si>
  <si>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</si>
  <si>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</si>
  <si>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</si>
  <si>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</si>
  <si>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</si>
  <si>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</si>
  <si>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</si>
  <si>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</si>
  <si>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</si>
  <si>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</si>
  <si>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</si>
  <si>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</si>
  <si>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</si>
  <si>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</si>
  <si>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</si>
  <si>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</si>
  <si>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</si>
  <si>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</si>
  <si>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</si>
  <si>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</si>
  <si>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</si>
  <si>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</si>
  <si>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</si>
  <si>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</si>
  <si>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</si>
  <si>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</si>
  <si>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</si>
  <si>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</si>
  <si>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</si>
  <si>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</si>
  <si>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</si>
  <si>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</si>
  <si>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</si>
  <si>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</si>
  <si>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</si>
  <si>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</si>
  <si>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</si>
  <si>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</si>
  <si>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</si>
  <si>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</si>
  <si>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</si>
  <si>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</si>
  <si>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</si>
  <si>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</si>
  <si>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</si>
  <si>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</si>
  <si>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</si>
  <si>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</si>
  <si>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</si>
  <si>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</si>
  <si>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</si>
  <si>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</si>
  <si>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</si>
  <si>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</si>
  <si>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</si>
  <si>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</si>
  <si>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</si>
  <si>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</si>
  <si>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</si>
  <si>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</si>
  <si>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</si>
  <si>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</si>
  <si>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</si>
  <si>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</si>
  <si>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</si>
  <si>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</si>
  <si>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</si>
  <si>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</si>
  <si>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</si>
  <si>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</si>
  <si>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</si>
  <si>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</si>
  <si>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</si>
  <si>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</si>
  <si>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</si>
  <si>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</si>
  <si>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</si>
  <si>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</si>
  <si>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</si>
  <si>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</si>
  <si>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</si>
  <si>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</si>
  <si>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</si>
  <si>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</si>
  <si>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</si>
  <si>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</si>
  <si>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</si>
  <si>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</si>
  <si>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</si>
  <si>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</si>
  <si>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</si>
  <si>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</si>
  <si>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</si>
  <si>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</si>
  <si>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</si>
  <si>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</si>
  <si>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</si>
  <si>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</si>
  <si>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</si>
  <si>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</si>
  <si>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</si>
  <si>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</si>
  <si>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</si>
  <si>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</si>
  <si>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</si>
  <si>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</si>
  <si>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</si>
  <si>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</si>
  <si>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</si>
  <si>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</si>
  <si>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</si>
  <si>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</si>
  <si>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</si>
  <si>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</si>
  <si>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</si>
  <si>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</si>
  <si>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</si>
  <si>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</si>
  <si>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</si>
  <si>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</si>
  <si>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</si>
  <si>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</si>
  <si>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</si>
  <si>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</si>
  <si>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</si>
  <si>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</si>
  <si>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</si>
  <si>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</si>
  <si>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</si>
  <si>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</si>
  <si>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</si>
  <si>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</si>
  <si>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</si>
  <si>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</si>
  <si>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</si>
  <si>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</si>
  <si>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</si>
  <si>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</si>
  <si>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</si>
  <si>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</si>
  <si>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</si>
  <si>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</si>
  <si>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</si>
  <si>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</si>
  <si>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</si>
  <si>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</si>
  <si>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</si>
  <si>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</si>
  <si>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</si>
  <si>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</si>
  <si>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</si>
  <si>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</si>
  <si>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</si>
  <si>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</si>
  <si>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</si>
  <si>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</si>
  <si>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</si>
  <si>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</si>
  <si>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</si>
  <si>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</si>
  <si>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</si>
  <si>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</si>
  <si>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</si>
  <si>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</si>
  <si>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</si>
  <si>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</si>
  <si>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</si>
  <si>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</si>
  <si>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</si>
  <si>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</si>
  <si>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</si>
  <si>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</si>
  <si>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</si>
  <si>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</si>
  <si>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</si>
  <si>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</si>
  <si>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</si>
  <si>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</si>
  <si>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</si>
  <si>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</si>
  <si>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</si>
  <si>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</si>
  <si>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</si>
  <si>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</si>
  <si>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</si>
  <si>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</si>
  <si>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</si>
  <si>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</si>
  <si>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</si>
  <si>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</si>
  <si>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</si>
  <si>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</si>
  <si>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</si>
  <si>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</si>
  <si>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</si>
  <si>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</si>
  <si>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</si>
  <si>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</si>
  <si>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</si>
  <si>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</si>
  <si>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</si>
  <si>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</si>
  <si>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</si>
  <si>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</si>
  <si>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</si>
  <si>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</si>
  <si>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</si>
  <si>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</si>
  <si>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</si>
  <si>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</si>
  <si>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</si>
  <si>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</si>
  <si>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</si>
  <si>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</si>
  <si>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</si>
  <si>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</si>
  <si>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</si>
  <si>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</si>
  <si>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</si>
  <si>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</si>
  <si>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</si>
  <si>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</si>
  <si>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</si>
  <si>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</si>
  <si>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</si>
  <si>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</si>
  <si>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</si>
  <si>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</si>
  <si>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</si>
  <si>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</si>
  <si>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</si>
  <si>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</si>
  <si>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</si>
  <si>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</si>
  <si>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</si>
  <si>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</si>
  <si>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</si>
  <si>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</si>
  <si>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</si>
  <si>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</si>
  <si>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</si>
  <si>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</si>
  <si>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</si>
  <si>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</si>
  <si>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</si>
  <si>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</si>
  <si>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</si>
  <si>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</si>
  <si>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</si>
  <si>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</si>
  <si>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</si>
  <si>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</si>
  <si>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</si>
  <si>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</si>
  <si>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</si>
  <si>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</si>
  <si>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</si>
  <si>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</si>
  <si>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</si>
  <si>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</si>
  <si>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</si>
  <si>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</si>
  <si>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</si>
  <si>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</si>
  <si>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</si>
  <si>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</si>
  <si>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</si>
  <si>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</si>
  <si>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</si>
  <si>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</si>
  <si>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</si>
  <si>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</si>
  <si>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</si>
  <si>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</si>
  <si>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</si>
  <si>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</si>
  <si>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</si>
  <si>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</si>
  <si>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</si>
  <si>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</si>
  <si>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</si>
  <si>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</si>
  <si>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</si>
  <si>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</si>
  <si>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</si>
  <si>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</si>
  <si>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</si>
  <si>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</si>
  <si>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</si>
  <si>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</si>
  <si>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</si>
  <si>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</si>
  <si>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</si>
  <si>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</si>
  <si>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</si>
  <si>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</si>
  <si>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</si>
  <si>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</si>
  <si>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</si>
  <si>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</si>
  <si>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</si>
  <si>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</si>
  <si>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</si>
  <si>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</si>
  <si>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</si>
  <si>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</si>
  <si>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</si>
  <si>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</si>
  <si>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</si>
  <si>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</si>
  <si>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</si>
  <si>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</si>
  <si>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</si>
  <si>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</si>
  <si>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</si>
  <si>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</si>
  <si>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</si>
  <si>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</si>
  <si>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</si>
  <si>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</si>
  <si>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</si>
  <si>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</si>
  <si>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</si>
  <si>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</si>
  <si>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</si>
  <si>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</si>
  <si>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</si>
  <si>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</si>
  <si>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</si>
  <si>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</si>
  <si>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</si>
  <si>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</si>
  <si>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</si>
  <si>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</si>
  <si>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</si>
  <si>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</si>
  <si>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</si>
  <si>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</si>
  <si>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</si>
  <si>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</si>
  <si>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</si>
  <si>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</si>
  <si>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</si>
  <si>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</si>
  <si>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</si>
  <si>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</si>
  <si>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</si>
  <si>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</si>
  <si>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</si>
  <si>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</si>
  <si>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</si>
  <si>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</si>
  <si>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</si>
  <si>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</si>
  <si>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</si>
  <si>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</si>
  <si>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</si>
  <si>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</si>
  <si>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</si>
  <si>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</si>
  <si>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</si>
  <si>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</si>
  <si>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</si>
  <si>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</si>
  <si>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</si>
  <si>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</si>
  <si>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</si>
  <si>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</si>
  <si>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</si>
  <si>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</si>
  <si>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</si>
  <si>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</si>
  <si>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</si>
  <si>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</si>
  <si>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</si>
  <si>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</si>
  <si>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</si>
  <si>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</si>
  <si>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</si>
  <si>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</si>
  <si>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</si>
  <si>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</si>
  <si>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</si>
  <si>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</si>
  <si>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</si>
  <si>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</si>
  <si>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</si>
  <si>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</si>
  <si>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</si>
  <si>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</si>
  <si>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</si>
  <si>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</si>
  <si>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</si>
  <si>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</si>
  <si>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</si>
  <si>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</si>
  <si>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</si>
  <si>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</si>
  <si>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</si>
  <si>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</si>
  <si>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</si>
  <si>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</si>
  <si>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</si>
  <si>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</si>
  <si>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</si>
  <si>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</si>
  <si>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</si>
  <si>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</si>
  <si>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</si>
  <si>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</si>
  <si>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</si>
  <si>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</si>
  <si>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</si>
  <si>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</si>
  <si>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</si>
  <si>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</si>
  <si>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</si>
  <si>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</si>
  <si>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</si>
  <si>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</si>
  <si>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</si>
  <si>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</si>
  <si>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</si>
  <si>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</si>
  <si>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</si>
  <si>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</si>
  <si>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</si>
  <si>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</si>
  <si>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</si>
  <si>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</si>
  <si>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</si>
  <si>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</si>
  <si>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</si>
  <si>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</si>
  <si>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</si>
  <si>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</si>
  <si>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</si>
  <si>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</si>
  <si>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</si>
  <si>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</si>
  <si>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</si>
  <si>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</si>
  <si>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</si>
  <si>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</si>
  <si>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</si>
  <si>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</si>
  <si>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</si>
  <si>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</si>
  <si>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</si>
  <si>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</si>
  <si>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</si>
  <si>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</si>
  <si>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</si>
  <si>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</si>
  <si>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</si>
  <si>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</si>
  <si>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</si>
  <si>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</si>
  <si>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</si>
  <si>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</si>
  <si>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</si>
  <si>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</si>
  <si>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</si>
  <si>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</si>
  <si>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</si>
  <si>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</si>
  <si>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</si>
  <si>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</si>
  <si>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</si>
  <si>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</si>
  <si>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</si>
  <si>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</si>
  <si>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</si>
  <si>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</si>
  <si>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</si>
  <si>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</si>
  <si>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</si>
  <si>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</si>
  <si>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</si>
  <si>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</si>
  <si>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</si>
  <si>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</si>
  <si>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</si>
  <si>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</si>
  <si>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</si>
  <si>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</si>
  <si>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</si>
  <si>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</si>
  <si>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</si>
  <si>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</si>
  <si>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</si>
  <si>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</si>
  <si>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</si>
  <si>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</si>
  <si>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</si>
  <si>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</si>
  <si>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</si>
  <si>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</si>
  <si>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</si>
  <si>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</si>
  <si>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</si>
  <si>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</si>
  <si>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</si>
  <si>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</si>
  <si>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</si>
  <si>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</si>
  <si>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</si>
  <si>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</si>
  <si>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</si>
  <si>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</si>
  <si>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</si>
  <si>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</si>
  <si>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</si>
  <si>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</si>
  <si>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</si>
  <si>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</si>
  <si>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</si>
  <si>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</si>
  <si>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</si>
  <si>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</si>
  <si>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</si>
  <si>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</si>
  <si>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</si>
  <si>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</si>
  <si>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</si>
  <si>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</si>
  <si>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</si>
  <si>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</si>
  <si>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</si>
  <si>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</si>
  <si>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</si>
  <si>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</si>
  <si>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</si>
  <si>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</si>
  <si>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</si>
  <si>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</si>
  <si>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</si>
  <si>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</si>
  <si>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</si>
  <si>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</si>
  <si>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</si>
  <si>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</si>
  <si>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</si>
  <si>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</si>
  <si>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</si>
  <si>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</si>
  <si>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</si>
  <si>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</si>
  <si>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</si>
  <si>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</si>
  <si>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</si>
  <si>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</si>
  <si>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</si>
  <si>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</si>
  <si>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</si>
  <si>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</si>
  <si>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</si>
  <si>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</si>
  <si>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</si>
  <si>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</si>
  <si>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</si>
  <si>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</si>
  <si>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</si>
  <si>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</si>
  <si>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</si>
  <si>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</si>
  <si>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</si>
  <si>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</si>
  <si>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</si>
  <si>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</si>
  <si>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</si>
  <si>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</si>
  <si>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</si>
  <si>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</si>
  <si>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</si>
  <si>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</si>
  <si>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</si>
  <si>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</si>
  <si>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</si>
  <si>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</si>
  <si>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</si>
  <si>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</si>
  <si>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</si>
  <si>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</si>
  <si>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</si>
  <si>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</si>
  <si>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</si>
  <si>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</si>
  <si>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</si>
  <si>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</si>
  <si>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</si>
  <si>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</si>
  <si>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</si>
  <si>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</si>
  <si>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</si>
  <si>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</si>
  <si>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</si>
  <si>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</si>
  <si>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</si>
  <si>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</si>
  <si>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</si>
  <si>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</si>
  <si>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</si>
  <si>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</si>
  <si>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</si>
  <si>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</si>
  <si>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</si>
  <si>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</si>
  <si>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</si>
  <si>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</si>
  <si>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</si>
  <si>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</si>
  <si>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</si>
  <si>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</si>
  <si>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</si>
  <si>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</si>
  <si>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</si>
  <si>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</si>
  <si>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</si>
  <si>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</si>
  <si>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</si>
  <si>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</si>
  <si>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</si>
  <si>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</si>
  <si>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</si>
  <si>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</si>
  <si>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</si>
  <si>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</si>
  <si>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</si>
  <si>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</si>
  <si>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</si>
  <si>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</si>
  <si>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</si>
  <si>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</si>
  <si>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</si>
  <si>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</si>
  <si>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</si>
  <si>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</si>
  <si>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</si>
  <si>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</si>
  <si>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</si>
  <si>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</si>
  <si>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</si>
  <si>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</si>
  <si>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</si>
  <si>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</si>
  <si>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</si>
  <si>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</si>
  <si>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</si>
  <si>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</si>
  <si>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</si>
  <si>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</si>
  <si>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</si>
  <si>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</si>
  <si>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</si>
  <si>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</si>
  <si>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</si>
  <si>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</si>
  <si>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</si>
  <si>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</si>
  <si>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</si>
  <si>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</si>
  <si>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</si>
  <si>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</si>
  <si>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</si>
  <si>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</si>
  <si>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</si>
  <si>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</si>
  <si>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</si>
  <si>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</si>
  <si>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</si>
  <si>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</si>
  <si>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</si>
  <si>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</si>
  <si>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</si>
  <si>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</si>
  <si>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</si>
  <si>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</si>
  <si>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</si>
  <si>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</si>
  <si>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</si>
  <si>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</si>
  <si>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</si>
  <si>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</si>
  <si>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</si>
  <si>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</si>
  <si>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</si>
  <si>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</si>
  <si>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</si>
  <si>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</si>
  <si>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</si>
  <si>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</si>
  <si>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</si>
  <si>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</si>
  <si>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</si>
  <si>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</si>
  <si>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</si>
  <si>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</si>
  <si>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</si>
  <si>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</si>
  <si>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</si>
  <si>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</si>
  <si>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</si>
  <si>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</si>
  <si>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</si>
  <si>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</si>
  <si>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</si>
  <si>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</si>
  <si>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</si>
  <si>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</si>
  <si>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</si>
  <si>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</si>
  <si>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</si>
  <si>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</si>
  <si>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</si>
  <si>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</si>
  <si>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</si>
  <si>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</si>
  <si>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</si>
  <si>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</si>
  <si>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</si>
  <si>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</si>
  <si>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</si>
  <si>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</si>
  <si>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</si>
  <si>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</si>
  <si>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</si>
  <si>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</si>
  <si>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</si>
  <si>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</si>
  <si>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</si>
  <si>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</si>
  <si>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</si>
  <si>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</si>
  <si>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</si>
  <si>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</si>
  <si>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</si>
  <si>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</si>
  <si>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</si>
  <si>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</si>
  <si>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</si>
  <si>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</si>
  <si>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</si>
  <si>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</si>
  <si>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</si>
  <si>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</si>
  <si>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</si>
  <si>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</si>
  <si>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</si>
  <si>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</si>
  <si>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</si>
  <si>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</si>
  <si>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</si>
  <si>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</si>
  <si>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</si>
  <si>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</si>
  <si>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</si>
  <si>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</si>
  <si>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</si>
  <si>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</si>
  <si>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</si>
  <si>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</si>
  <si>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</si>
  <si>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</si>
  <si>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</si>
  <si>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</si>
  <si>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</si>
  <si>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</si>
  <si>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</si>
  <si>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</si>
  <si>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</si>
  <si>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</si>
  <si>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</si>
  <si>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</si>
  <si>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</si>
  <si>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</si>
  <si>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</si>
  <si>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</si>
  <si>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</si>
  <si>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</si>
  <si>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</si>
  <si>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</si>
  <si>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</si>
  <si>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</si>
  <si>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</si>
  <si>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</si>
  <si>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</si>
  <si>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</si>
  <si>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</si>
  <si>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</si>
  <si>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</si>
  <si>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</si>
  <si>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</si>
  <si>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</si>
  <si>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</si>
  <si>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</si>
  <si>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</si>
  <si>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</si>
  <si>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</si>
  <si>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</si>
  <si>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</si>
  <si>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</si>
  <si>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</si>
  <si>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</si>
  <si>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</si>
  <si>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</si>
  <si>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</si>
  <si>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</si>
  <si>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</si>
  <si>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</si>
  <si>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</si>
  <si>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</si>
  <si>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</si>
  <si>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</si>
  <si>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</si>
  <si>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</si>
  <si>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</si>
  <si>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</si>
  <si>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</si>
  <si>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</si>
  <si>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</si>
  <si>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</si>
  <si>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</si>
  <si>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</si>
  <si>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</si>
  <si>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</si>
  <si>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</si>
  <si>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</si>
  <si>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</si>
  <si>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</si>
  <si>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</si>
  <si>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</si>
  <si>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</si>
  <si>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</si>
  <si>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</si>
  <si>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</si>
  <si>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</si>
  <si>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</si>
  <si>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</si>
  <si>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</si>
  <si>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</si>
  <si>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</si>
  <si>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</si>
  <si>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</si>
  <si>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</si>
  <si>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</si>
  <si>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</si>
  <si>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</si>
  <si>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</si>
  <si>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</si>
  <si>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</si>
  <si>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</si>
  <si>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</si>
  <si>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</si>
  <si>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</si>
  <si>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</si>
  <si>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</si>
  <si>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</si>
  <si>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</si>
  <si>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</si>
  <si>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</si>
  <si>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</si>
  <si>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</si>
  <si>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</si>
  <si>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</si>
  <si>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</si>
  <si>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</si>
  <si>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</si>
  <si>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</si>
  <si>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</si>
  <si>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</si>
  <si>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</si>
  <si>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</si>
  <si>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</si>
  <si>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</si>
  <si>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</si>
  <si>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</si>
  <si>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</si>
  <si>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</si>
  <si>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</si>
  <si>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</si>
  <si>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</si>
  <si>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</si>
  <si>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</si>
  <si>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</si>
  <si>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</si>
  <si>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</si>
  <si>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</si>
  <si>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</si>
  <si>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</si>
  <si>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</si>
  <si>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</si>
  <si>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</si>
  <si>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</si>
  <si>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</si>
  <si>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</si>
  <si>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</si>
  <si>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</si>
  <si>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</si>
  <si>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</si>
  <si>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</si>
  <si>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</si>
  <si>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</si>
  <si>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</si>
  <si>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</si>
  <si>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</si>
  <si>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</si>
  <si>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</si>
  <si>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</si>
  <si>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</si>
  <si>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</si>
  <si>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</si>
  <si>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</si>
  <si>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</si>
  <si>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</si>
  <si>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</si>
  <si>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</si>
  <si>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</si>
  <si>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</si>
  <si>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</si>
  <si>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</si>
  <si>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</si>
  <si>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</si>
  <si>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</si>
  <si>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</si>
  <si>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</si>
  <si>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</si>
  <si>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</si>
  <si>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</si>
  <si>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</si>
  <si>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</si>
  <si>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</si>
  <si>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</si>
  <si>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</si>
  <si>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</si>
  <si>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</si>
  <si>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</si>
  <si>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</si>
  <si>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</si>
  <si>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</si>
  <si>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</si>
  <si>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</si>
  <si>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</si>
  <si>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</si>
  <si>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</si>
  <si>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</si>
  <si>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</si>
  <si>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</si>
  <si>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</si>
  <si>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</si>
  <si>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</si>
  <si>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</si>
  <si>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</si>
  <si>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</si>
  <si>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</si>
  <si>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</si>
  <si>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</si>
  <si>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</si>
  <si>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</si>
  <si>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</si>
  <si>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</si>
  <si>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</si>
  <si>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</si>
  <si>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</si>
  <si>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</si>
  <si>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</si>
  <si>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</si>
  <si>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</si>
  <si>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</si>
  <si>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</si>
  <si>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</si>
  <si>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</si>
  <si>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</si>
  <si>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</si>
  <si>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</si>
  <si>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</si>
  <si>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</si>
  <si>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</si>
  <si>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</si>
  <si>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</si>
  <si>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</si>
  <si>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</si>
  <si>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</si>
  <si>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</si>
  <si>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</si>
  <si>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</si>
  <si>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</si>
  <si>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</si>
  <si>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</si>
  <si>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</si>
  <si>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</si>
  <si>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</si>
  <si>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</si>
  <si>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</si>
  <si>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</si>
  <si>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</si>
  <si>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</si>
  <si>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</si>
  <si>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</si>
  <si>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</si>
  <si>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</si>
  <si>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</si>
  <si>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</si>
  <si>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</si>
  <si>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</si>
  <si>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</si>
  <si>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</si>
  <si>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</si>
  <si>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</si>
  <si>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</si>
  <si>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</si>
  <si>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</si>
  <si>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</si>
  <si>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</si>
  <si>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</si>
  <si>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</si>
  <si>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</si>
  <si>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</si>
  <si>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</si>
  <si>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</si>
  <si>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</si>
  <si>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</si>
  <si>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</si>
  <si>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</si>
  <si>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</si>
  <si>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</si>
  <si>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</si>
  <si>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</si>
  <si>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</si>
  <si>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</si>
  <si>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</si>
  <si>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</si>
  <si>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</si>
  <si>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</si>
  <si>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</si>
  <si>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</si>
  <si>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</si>
  <si>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</si>
  <si>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</si>
  <si>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</si>
  <si>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</si>
  <si>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</si>
  <si>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</si>
  <si>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</si>
  <si>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</si>
  <si>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</si>
  <si>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</si>
  <si>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</si>
  <si>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</si>
  <si>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</si>
  <si>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</si>
  <si>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</si>
  <si>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</si>
  <si>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</si>
  <si>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</si>
  <si>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</si>
  <si>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</si>
  <si>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</si>
  <si>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</si>
  <si>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</si>
  <si>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</si>
  <si>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</si>
  <si>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</si>
  <si>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</si>
  <si>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</si>
  <si>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</si>
  <si>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</si>
  <si>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</si>
  <si>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</si>
  <si>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</si>
  <si>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</si>
  <si>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</si>
  <si>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</si>
  <si>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</si>
  <si>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</si>
  <si>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</si>
  <si>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</si>
  <si>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</si>
  <si>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</si>
  <si>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</si>
  <si>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</si>
  <si>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</si>
  <si>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</si>
  <si>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</si>
  <si>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</si>
  <si>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</si>
  <si>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</si>
  <si>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</si>
  <si>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</si>
  <si>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</si>
  <si>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</si>
  <si>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</si>
  <si>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</si>
  <si>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</si>
  <si>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</si>
  <si>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</si>
  <si>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</si>
  <si>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</si>
  <si>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</si>
  <si>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</si>
  <si>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</si>
  <si>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</si>
  <si>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</si>
  <si>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</si>
  <si>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</si>
  <si>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</si>
  <si>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</si>
  <si>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</si>
  <si>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</si>
  <si>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</si>
  <si>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</si>
  <si>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</si>
  <si>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</si>
  <si>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</si>
  <si>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</si>
  <si>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</si>
  <si>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</si>
  <si>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</si>
  <si>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</si>
  <si>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</si>
  <si>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</si>
  <si>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</si>
  <si>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</si>
  <si>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</si>
  <si>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</si>
  <si>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</si>
  <si>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</si>
  <si>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</si>
  <si>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</si>
  <si>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</si>
  <si>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</si>
  <si>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</si>
  <si>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</si>
  <si>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</si>
  <si>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</si>
  <si>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</si>
  <si>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</si>
  <si>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</si>
  <si>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</si>
  <si>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</si>
  <si>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</si>
  <si>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</si>
  <si>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</si>
  <si>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</si>
  <si>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</si>
  <si>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</si>
  <si>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</si>
  <si>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</si>
  <si>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</si>
  <si>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</si>
  <si>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</si>
  <si>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</si>
  <si>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</si>
  <si>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</si>
  <si>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</si>
  <si>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</si>
  <si>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</si>
  <si>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</si>
  <si>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</si>
  <si>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</si>
  <si>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</si>
  <si>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</si>
  <si>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</si>
  <si>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</si>
  <si>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</si>
  <si>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</si>
  <si>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</si>
  <si>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</si>
  <si>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</si>
  <si>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</si>
  <si>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</si>
  <si>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</si>
  <si>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</si>
  <si>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</si>
  <si>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</si>
  <si>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</si>
  <si>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</si>
  <si>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</si>
  <si>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</si>
  <si>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</si>
  <si>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</si>
  <si>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</si>
  <si>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</si>
  <si>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</si>
  <si>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</si>
  <si>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</si>
  <si>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</si>
  <si>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</si>
  <si>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</si>
  <si>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</si>
  <si>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</si>
  <si>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</si>
  <si>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</si>
  <si>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</si>
  <si>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</si>
  <si>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</si>
  <si>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</si>
  <si>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</si>
  <si>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</si>
  <si>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</si>
  <si>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</si>
  <si>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</si>
  <si>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</si>
  <si>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</si>
  <si>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</si>
  <si>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</si>
  <si>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</si>
  <si>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</si>
  <si>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</si>
  <si>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</si>
  <si>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</si>
  <si>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</si>
  <si>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</si>
  <si>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</si>
  <si>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</si>
  <si>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</si>
  <si>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</si>
  <si>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</si>
  <si>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</si>
  <si>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</si>
  <si>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</si>
  <si>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</si>
  <si>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</si>
  <si>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</si>
  <si>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</si>
  <si>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</si>
  <si>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</si>
  <si>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</si>
  <si>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</si>
  <si>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</si>
  <si>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</si>
  <si>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</si>
  <si>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</si>
  <si>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</si>
  <si>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</si>
  <si>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</si>
  <si>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</si>
  <si>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</si>
  <si>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</si>
  <si>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</si>
  <si>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</si>
  <si>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</si>
  <si>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</si>
  <si>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</si>
  <si>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</si>
  <si>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</si>
  <si>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</si>
  <si>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</si>
  <si>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</si>
  <si>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</si>
  <si>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</si>
  <si>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</si>
  <si>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</si>
  <si>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</si>
  <si>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</si>
  <si>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</si>
  <si>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</si>
  <si>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</si>
  <si>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</si>
  <si>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</si>
  <si>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</si>
  <si>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</si>
  <si>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</si>
  <si>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</si>
  <si>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</si>
  <si>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</si>
  <si>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</si>
  <si>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</si>
  <si>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</si>
  <si>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</si>
  <si>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</si>
  <si>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</si>
  <si>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</si>
  <si>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</si>
  <si>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</si>
  <si>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</si>
  <si>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</si>
  <si>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</si>
  <si>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</si>
  <si>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</si>
  <si>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</si>
  <si>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</si>
  <si>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</si>
  <si>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</si>
  <si>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</si>
  <si>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</si>
  <si>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</si>
  <si>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</si>
  <si>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</si>
  <si>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</si>
  <si>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</si>
  <si>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</si>
  <si>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</si>
  <si>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</si>
  <si>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</si>
  <si>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</si>
  <si>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</si>
  <si>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</si>
  <si>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</si>
  <si>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</si>
  <si>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</si>
  <si>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</si>
  <si>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</si>
  <si>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</si>
  <si>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</si>
  <si>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</si>
  <si>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</si>
  <si>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</si>
  <si>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</si>
  <si>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</si>
  <si>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</si>
  <si>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</si>
  <si>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</si>
  <si>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</si>
  <si>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</si>
  <si>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</si>
  <si>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</si>
  <si>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</si>
  <si>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</si>
  <si>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</si>
  <si>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</si>
  <si>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</si>
  <si>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</si>
  <si>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</si>
  <si>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</si>
  <si>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</si>
  <si>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</si>
  <si>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</si>
  <si>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</si>
  <si>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</si>
  <si>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</si>
  <si>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</si>
  <si>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</si>
  <si>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</si>
  <si>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</si>
  <si>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</si>
  <si>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</si>
  <si>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</si>
  <si>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</si>
  <si>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</si>
  <si>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</si>
  <si>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</si>
  <si>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</si>
  <si>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</si>
  <si>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</si>
  <si>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</si>
  <si>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</si>
  <si>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</si>
  <si>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</si>
  <si>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</si>
  <si>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</si>
  <si>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</si>
  <si>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</si>
  <si>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</si>
  <si>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</si>
  <si>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</si>
  <si>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</si>
  <si>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</si>
  <si>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</si>
  <si>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</si>
  <si>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</si>
  <si>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</si>
  <si>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</si>
  <si>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</si>
  <si>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</si>
  <si>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</si>
  <si>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</si>
  <si>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</si>
  <si>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</si>
  <si>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</si>
  <si>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</si>
  <si>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</si>
  <si>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</si>
  <si>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</si>
  <si>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</si>
  <si>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</si>
  <si>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</si>
  <si>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</si>
  <si>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</si>
  <si>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</si>
  <si>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</si>
  <si>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</si>
  <si>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</si>
  <si>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</si>
  <si>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</si>
  <si>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</si>
  <si>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</si>
  <si>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</si>
  <si>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</si>
  <si>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</si>
  <si>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</si>
  <si>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</si>
  <si>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</si>
  <si>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</si>
  <si>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</si>
  <si>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</si>
  <si>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</si>
  <si>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</si>
  <si>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</si>
  <si>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</si>
  <si>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</si>
  <si>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</si>
  <si>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</si>
  <si>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</si>
  <si>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</si>
  <si>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</si>
  <si>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</si>
  <si>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</si>
  <si>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</si>
  <si>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</si>
  <si>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</si>
  <si>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</si>
  <si>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</si>
  <si>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</si>
  <si>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</si>
  <si>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</si>
  <si>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</si>
  <si>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</si>
  <si>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</si>
  <si>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</si>
  <si>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</si>
  <si>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</si>
  <si>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</si>
  <si>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</si>
  <si>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</si>
  <si>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</si>
  <si>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</si>
  <si>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</si>
  <si>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</si>
  <si>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</si>
  <si>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</si>
  <si>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</si>
  <si>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</si>
  <si>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</si>
  <si>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</si>
  <si>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</si>
  <si>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</si>
  <si>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</si>
  <si>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</si>
  <si>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</si>
  <si>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</si>
  <si>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</si>
  <si>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</si>
  <si>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</si>
  <si>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</si>
  <si>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</si>
  <si>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</si>
  <si>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</si>
  <si>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</si>
  <si>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</si>
  <si>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</si>
  <si>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</si>
  <si>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</si>
  <si>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</si>
  <si>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</si>
  <si>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</si>
  <si>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</si>
  <si>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</si>
  <si>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</si>
  <si>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</si>
  <si>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</si>
  <si>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</si>
  <si>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</si>
  <si>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</si>
  <si>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</si>
  <si>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</si>
  <si>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</si>
  <si>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</si>
  <si>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</si>
  <si>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</si>
  <si>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</si>
  <si>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</si>
  <si>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</si>
  <si>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</si>
  <si>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</si>
  <si>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</si>
  <si>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</si>
  <si>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</si>
  <si>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</si>
  <si>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</si>
  <si>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</si>
  <si>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</si>
  <si>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</si>
  <si>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</si>
  <si>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</si>
  <si>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</si>
  <si>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</si>
  <si>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</si>
  <si>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</si>
  <si>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</si>
  <si>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</si>
  <si>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</si>
  <si>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</si>
  <si>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</si>
  <si>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</si>
  <si>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</si>
  <si>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</si>
  <si>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</si>
  <si>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</si>
  <si>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</si>
  <si>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</si>
  <si>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</si>
  <si>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</si>
  <si>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</si>
  <si>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</si>
  <si>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</si>
  <si>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</si>
  <si>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</si>
  <si>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</si>
  <si>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</si>
  <si>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</si>
  <si>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</si>
  <si>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</si>
  <si>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</si>
  <si>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</si>
  <si>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</si>
  <si>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</si>
  <si>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</si>
  <si>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</si>
  <si>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</si>
  <si>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</si>
  <si>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</si>
  <si>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</si>
  <si>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</si>
  <si>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</si>
  <si>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</si>
  <si>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</si>
  <si>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</si>
  <si>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</si>
  <si>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</si>
  <si>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</si>
  <si>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</si>
  <si>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</si>
  <si>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</si>
  <si>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</si>
  <si>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</si>
  <si>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</si>
  <si>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</si>
  <si>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</si>
  <si>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</si>
  <si>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</si>
  <si>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</si>
  <si>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</si>
  <si>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</si>
  <si>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</si>
  <si>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</si>
  <si>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</si>
  <si>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</si>
  <si>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</si>
  <si>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</si>
  <si>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</si>
  <si>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</si>
  <si>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</si>
  <si>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</si>
  <si>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</si>
  <si>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</si>
  <si>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</si>
  <si>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</si>
  <si>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</si>
  <si>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</si>
  <si>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</si>
  <si>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</si>
  <si>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</si>
  <si>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</si>
  <si>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</si>
  <si>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</si>
  <si>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</si>
  <si>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</si>
  <si>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</si>
  <si>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</si>
  <si>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</si>
  <si>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</si>
  <si>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</si>
  <si>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</si>
  <si>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</si>
  <si>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</si>
  <si>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</si>
  <si>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</si>
  <si>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</si>
  <si>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</si>
  <si>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</si>
  <si>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</si>
  <si>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</si>
  <si>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</si>
  <si>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</si>
  <si>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</si>
  <si>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</si>
  <si>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</si>
  <si>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</si>
  <si>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</si>
  <si>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</si>
  <si>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</si>
  <si>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</si>
  <si>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</si>
  <si>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</si>
  <si>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</si>
  <si>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</si>
  <si>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</si>
  <si>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</si>
  <si>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</si>
  <si>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</si>
  <si>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</si>
  <si>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</si>
  <si>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</si>
  <si>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</si>
  <si>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</si>
  <si>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</si>
  <si>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</si>
  <si>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</si>
  <si>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</si>
  <si>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</si>
  <si>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</si>
  <si>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</si>
  <si>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</si>
  <si>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</si>
  <si>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</si>
  <si>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</si>
  <si>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</si>
  <si>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</si>
  <si>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</si>
  <si>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</si>
  <si>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</si>
  <si>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</si>
  <si>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</si>
  <si>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</si>
  <si>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</si>
  <si>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</si>
  <si>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</si>
  <si>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</si>
  <si>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</si>
  <si>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</si>
  <si>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</si>
  <si>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</si>
  <si>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</si>
  <si>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</si>
  <si>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</si>
  <si>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</si>
  <si>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</si>
  <si>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</si>
  <si>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</si>
  <si>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</si>
  <si>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</si>
  <si>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</si>
  <si>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</si>
  <si>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</si>
  <si>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</si>
  <si>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</si>
  <si>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</si>
  <si>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</si>
  <si>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</si>
  <si>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</si>
  <si>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</si>
  <si>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</si>
  <si>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</si>
  <si>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</si>
  <si>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</si>
  <si>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</si>
  <si>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</si>
  <si>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</si>
  <si>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</si>
  <si>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</si>
  <si>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</si>
  <si>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</si>
  <si>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</si>
  <si>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</si>
  <si>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</si>
  <si>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</si>
  <si>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</si>
  <si>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</si>
  <si>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</si>
  <si>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</si>
  <si>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</si>
  <si>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</si>
  <si>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</si>
  <si>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</si>
  <si>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</si>
  <si>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</si>
  <si>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</si>
  <si>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</si>
  <si>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</si>
  <si>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</si>
  <si>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</si>
  <si>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</si>
  <si>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</si>
  <si>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</si>
  <si>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</si>
  <si>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</si>
  <si>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</si>
  <si>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</si>
  <si>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</si>
  <si>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</si>
  <si>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</si>
  <si>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</si>
  <si>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</si>
  <si>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</si>
  <si>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</si>
  <si>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</si>
  <si>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</si>
  <si>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</si>
  <si>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</si>
  <si>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</si>
  <si>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</si>
  <si>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</si>
  <si>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</si>
  <si>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</si>
  <si>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</si>
  <si>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</si>
  <si>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</si>
  <si>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</si>
  <si>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</si>
  <si>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</si>
  <si>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</si>
  <si>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</si>
  <si>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</si>
  <si>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</si>
  <si>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</si>
  <si>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</si>
  <si>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</si>
  <si>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</si>
  <si>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</si>
  <si>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</si>
  <si>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</si>
  <si>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</si>
  <si>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</si>
  <si>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</si>
  <si>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</si>
  <si>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</si>
  <si>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</si>
  <si>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</si>
  <si>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</si>
  <si>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</si>
  <si>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</si>
  <si>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</si>
  <si>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</si>
  <si>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</si>
  <si>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</si>
  <si>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</si>
  <si>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</si>
  <si>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</si>
  <si>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</si>
  <si>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</si>
  <si>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</si>
  <si>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</si>
  <si>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</si>
  <si>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</si>
  <si>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</si>
  <si>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</si>
  <si>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</si>
  <si>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</si>
  <si>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</si>
  <si>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</si>
  <si>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</si>
  <si>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</si>
  <si>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</si>
  <si>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</si>
  <si>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</si>
  <si>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</si>
  <si>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</si>
  <si>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</si>
  <si>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</si>
  <si>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</si>
  <si>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</si>
  <si>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</si>
  <si>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</si>
  <si>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</si>
  <si>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</si>
  <si>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</si>
  <si>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</si>
  <si>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</si>
  <si>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</si>
  <si>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</si>
  <si>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</si>
  <si>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</si>
  <si>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</si>
  <si>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</si>
  <si>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</si>
  <si>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</si>
  <si>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</si>
  <si>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</si>
  <si>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</si>
  <si>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</si>
  <si>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</si>
  <si>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</si>
  <si>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</si>
  <si>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</si>
  <si>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</si>
  <si>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</si>
  <si>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</si>
  <si>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</si>
  <si>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</si>
  <si>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</si>
  <si>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</si>
  <si>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</si>
  <si>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</si>
  <si>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</si>
  <si>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</si>
  <si>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</si>
  <si>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</si>
  <si>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</si>
  <si>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</si>
  <si>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</si>
  <si>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</si>
  <si>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</si>
  <si>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</si>
  <si>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</si>
  <si>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</si>
  <si>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</si>
  <si>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</si>
  <si>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</si>
  <si>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</si>
  <si>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</si>
  <si>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</si>
  <si>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</si>
  <si>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</si>
  <si>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</si>
  <si>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</si>
  <si>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</si>
  <si>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</si>
  <si>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</si>
  <si>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</si>
  <si>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</si>
  <si>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</si>
  <si>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</si>
  <si>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</si>
  <si>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</si>
  <si>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</si>
  <si>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</si>
  <si>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</si>
  <si>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</si>
  <si>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</si>
  <si>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</si>
  <si>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</si>
  <si>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</si>
  <si>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</si>
  <si>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</si>
  <si>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</si>
  <si>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</si>
  <si>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</si>
  <si>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</si>
  <si>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</si>
  <si>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</si>
  <si>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</si>
  <si>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</si>
  <si>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</si>
  <si>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</si>
  <si>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</si>
  <si>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</si>
  <si>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</si>
  <si>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</si>
  <si>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</si>
  <si>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</si>
  <si>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</si>
  <si>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</si>
  <si>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</si>
  <si>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</si>
  <si>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</si>
  <si>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</si>
  <si>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</si>
  <si>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</si>
  <si>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</si>
  <si>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</si>
  <si>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</si>
  <si>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</si>
  <si>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</si>
  <si>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</si>
  <si>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</si>
  <si>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</si>
  <si>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</si>
  <si>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</si>
  <si>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</si>
  <si>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</si>
  <si>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</si>
  <si>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</si>
  <si>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</si>
  <si>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</si>
  <si>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</si>
  <si>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</si>
  <si>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</si>
  <si>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</si>
  <si>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</si>
  <si>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</si>
  <si>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</si>
  <si>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</si>
  <si>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</si>
  <si>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</si>
  <si>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</si>
  <si>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</si>
  <si>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</si>
  <si>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</si>
  <si>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</si>
  <si>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</si>
  <si>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</si>
  <si>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</si>
  <si>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</si>
  <si>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</si>
  <si>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</si>
  <si>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</si>
  <si>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</si>
  <si>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</si>
  <si>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</si>
  <si>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</si>
  <si>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</si>
  <si>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</si>
  <si>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</si>
  <si>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</si>
  <si>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</si>
  <si>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</si>
  <si>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</si>
  <si>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</si>
  <si>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</si>
  <si>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</si>
  <si>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</si>
  <si>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</si>
  <si>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</si>
  <si>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</si>
  <si>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</si>
  <si>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</si>
  <si>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</si>
  <si>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</si>
  <si>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</si>
  <si>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</si>
  <si>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</si>
  <si>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</si>
  <si>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</si>
  <si>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</si>
  <si>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</si>
  <si>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</si>
  <si>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</si>
  <si>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</si>
  <si>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</si>
  <si>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</si>
  <si>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</si>
  <si>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</si>
  <si>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</si>
  <si>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</si>
  <si>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</si>
  <si>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</si>
  <si>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Valor adquirido de cartera</t>
  </si>
  <si>
    <t>Melvin Saul Hoyos Granillo</t>
  </si>
  <si>
    <t>Contador</t>
  </si>
  <si>
    <t>Estado de Situación Financiera</t>
  </si>
  <si>
    <t>Al 30 de septiembre de 2021</t>
  </si>
  <si>
    <t>Por el periodo terminado el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</si>
</sst>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417">
    <xf numFmtId="0" fontId="0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3" applyNumberFormat="0" applyAlignment="0" applyProtection="0"/>
    <xf numFmtId="0" fontId="34" fillId="22" borderId="44" applyNumberFormat="0" applyAlignment="0" applyProtection="0"/>
    <xf numFmtId="0" fontId="35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43" applyNumberFormat="0" applyAlignment="0" applyProtection="0"/>
    <xf numFmtId="179" fontId="7" fillId="0" borderId="0" applyFont="0" applyFill="0" applyBorder="0" applyAlignment="0" applyProtection="0"/>
    <xf numFmtId="0" fontId="38" fillId="30" borderId="0" applyNumberFormat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30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0" fillId="21" borderId="4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36" fillId="0" borderId="50" applyNumberFormat="0" applyFill="0" applyAlignment="0" applyProtection="0"/>
    <xf numFmtId="0" fontId="46" fillId="0" borderId="51" applyNumberFormat="0" applyFill="0" applyAlignment="0" applyProtection="0"/>
    <xf numFmtId="0" fontId="67" fillId="0" borderId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79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4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4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/>
    <xf numFmtId="0" fontId="5" fillId="0" borderId="0"/>
    <xf numFmtId="0" fontId="1" fillId="0" borderId="0"/>
  </cellStyleXfs>
  <cellXfs count="629">
    <xf numFmtId="0" fontId="0" fillId="0" borderId="0" xfId="0"/>
    <xf numFmtId="0" fontId="6" fillId="0" borderId="0" xfId="0" applyFont="1"/>
    <xf numFmtId="0" fontId="6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7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40" fontId="8" fillId="0" borderId="2" xfId="0" applyNumberFormat="1" applyFont="1" applyBorder="1" applyAlignment="1">
      <alignment horizontal="right" vertical="center"/>
    </xf>
    <xf numFmtId="40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40" fontId="8" fillId="0" borderId="5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0" fontId="8" fillId="0" borderId="0" xfId="0" applyNumberFormat="1" applyFont="1" applyAlignment="1">
      <alignment horizontal="right" vertical="center"/>
    </xf>
    <xf numFmtId="175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40" fontId="8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40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70" fontId="10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8" fillId="0" borderId="0" xfId="0" applyFont="1"/>
    <xf numFmtId="0" fontId="47" fillId="0" borderId="0" xfId="1445" applyFont="1"/>
    <xf numFmtId="4" fontId="6" fillId="0" borderId="0" xfId="0" applyNumberFormat="1" applyFont="1" applyAlignment="1">
      <alignment horizontal="right"/>
    </xf>
    <xf numFmtId="39" fontId="14" fillId="0" borderId="0" xfId="0" applyNumberFormat="1" applyFont="1" applyFill="1" applyAlignment="1">
      <alignment horizontal="left"/>
    </xf>
    <xf numFmtId="0" fontId="48" fillId="0" borderId="0" xfId="0" applyFont="1" applyAlignment="1"/>
    <xf numFmtId="0" fontId="48" fillId="0" borderId="0" xfId="0" applyFont="1" applyFill="1" applyAlignment="1"/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6" fillId="34" borderId="2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 wrapText="1"/>
    </xf>
    <xf numFmtId="4" fontId="46" fillId="34" borderId="6" xfId="0" applyNumberFormat="1" applyFont="1" applyFill="1" applyBorder="1" applyAlignment="1">
      <alignment horizontal="center" vertical="center"/>
    </xf>
    <xf numFmtId="17" fontId="46" fillId="34" borderId="2" xfId="0" applyNumberFormat="1" applyFont="1" applyFill="1" applyBorder="1" applyAlignment="1">
      <alignment horizontal="center" vertical="center"/>
    </xf>
    <xf numFmtId="17" fontId="46" fillId="34" borderId="6" xfId="0" applyNumberFormat="1" applyFont="1" applyFill="1" applyBorder="1" applyAlignment="1">
      <alignment horizontal="center" vertical="center"/>
    </xf>
    <xf numFmtId="17" fontId="46" fillId="0" borderId="2" xfId="0" applyNumberFormat="1" applyFont="1" applyFill="1" applyBorder="1" applyAlignment="1">
      <alignment horizontal="center" vertical="center"/>
    </xf>
    <xf numFmtId="0" fontId="46" fillId="33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center" vertical="center"/>
    </xf>
    <xf numFmtId="40" fontId="8" fillId="0" borderId="14" xfId="0" applyNumberFormat="1" applyFont="1" applyFill="1" applyBorder="1" applyAlignment="1">
      <alignment horizontal="right" vertical="center"/>
    </xf>
    <xf numFmtId="40" fontId="49" fillId="0" borderId="2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9" fontId="51" fillId="0" borderId="2" xfId="0" applyNumberFormat="1" applyFont="1" applyFill="1" applyBorder="1" applyAlignment="1">
      <alignment horizontal="left" vertical="center" wrapText="1"/>
    </xf>
    <xf numFmtId="40" fontId="8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40" fontId="50" fillId="0" borderId="14" xfId="0" applyNumberFormat="1" applyFont="1" applyFill="1" applyBorder="1" applyAlignment="1">
      <alignment horizontal="right" vertical="center"/>
    </xf>
    <xf numFmtId="40" fontId="49" fillId="0" borderId="16" xfId="0" applyNumberFormat="1" applyFont="1" applyFill="1" applyBorder="1" applyAlignment="1">
      <alignment horizontal="right" vertical="center"/>
    </xf>
    <xf numFmtId="168" fontId="8" fillId="0" borderId="14" xfId="0" applyNumberFormat="1" applyFont="1" applyFill="1" applyBorder="1" applyAlignment="1">
      <alignment horizontal="right" vertical="center"/>
    </xf>
    <xf numFmtId="40" fontId="9" fillId="36" borderId="2" xfId="0" applyNumberFormat="1" applyFont="1" applyFill="1" applyBorder="1" applyAlignment="1">
      <alignment horizontal="right" vertical="center"/>
    </xf>
    <xf numFmtId="40" fontId="49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9" fillId="0" borderId="2" xfId="0" applyNumberFormat="1" applyFont="1" applyFill="1" applyBorder="1" applyAlignment="1">
      <alignment horizontal="left" vertical="center" wrapText="1"/>
    </xf>
    <xf numFmtId="0" fontId="51" fillId="0" borderId="2" xfId="0" applyFont="1" applyBorder="1"/>
    <xf numFmtId="0" fontId="51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9" fillId="0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9" fillId="0" borderId="2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 vertical="center"/>
    </xf>
    <xf numFmtId="4" fontId="49" fillId="0" borderId="6" xfId="0" applyNumberFormat="1" applyFont="1" applyFill="1" applyBorder="1" applyAlignment="1">
      <alignment horizontal="right" vertical="center"/>
    </xf>
    <xf numFmtId="40" fontId="49" fillId="0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49" fillId="0" borderId="8" xfId="0" applyFont="1" applyFill="1" applyBorder="1" applyAlignment="1">
      <alignment vertical="center" wrapText="1"/>
    </xf>
    <xf numFmtId="14" fontId="49" fillId="0" borderId="8" xfId="0" applyNumberFormat="1" applyFont="1" applyFill="1" applyBorder="1" applyAlignment="1">
      <alignment horizontal="center" vertical="center"/>
    </xf>
    <xf numFmtId="40" fontId="49" fillId="0" borderId="8" xfId="0" applyNumberFormat="1" applyFont="1" applyFill="1" applyBorder="1" applyAlignment="1">
      <alignment horizontal="right" vertical="center"/>
    </xf>
    <xf numFmtId="40" fontId="49" fillId="0" borderId="18" xfId="0" applyNumberFormat="1" applyFont="1" applyFill="1" applyBorder="1" applyAlignment="1">
      <alignment horizontal="right" vertical="center"/>
    </xf>
    <xf numFmtId="4" fontId="49" fillId="0" borderId="2" xfId="0" applyNumberFormat="1" applyFont="1" applyFill="1" applyBorder="1" applyAlignment="1">
      <alignment horizontal="right" vertical="center"/>
    </xf>
    <xf numFmtId="40" fontId="49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8" fillId="0" borderId="20" xfId="0" applyNumberFormat="1" applyFont="1" applyFill="1" applyBorder="1" applyAlignment="1">
      <alignment horizontal="right" vertical="center"/>
    </xf>
    <xf numFmtId="40" fontId="50" fillId="0" borderId="5" xfId="0" applyNumberFormat="1" applyFont="1" applyFill="1" applyBorder="1" applyAlignment="1">
      <alignment horizontal="right" vertical="center"/>
    </xf>
    <xf numFmtId="40" fontId="49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0" fontId="8" fillId="0" borderId="22" xfId="0" applyNumberFormat="1" applyFont="1" applyFill="1" applyBorder="1" applyAlignment="1">
      <alignment horizontal="right" vertical="center"/>
    </xf>
    <xf numFmtId="40" fontId="9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9" fillId="0" borderId="23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40" fontId="8" fillId="0" borderId="24" xfId="0" applyNumberFormat="1" applyFont="1" applyFill="1" applyBorder="1" applyAlignment="1">
      <alignment horizontal="right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8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8" fillId="0" borderId="25" xfId="0" applyNumberFormat="1" applyFont="1" applyFill="1" applyBorder="1" applyAlignment="1">
      <alignment horizontal="right" vertical="center"/>
    </xf>
    <xf numFmtId="40" fontId="8" fillId="0" borderId="26" xfId="0" applyNumberFormat="1" applyFont="1" applyFill="1" applyBorder="1" applyAlignment="1">
      <alignment horizontal="right" vertical="center"/>
    </xf>
    <xf numFmtId="40" fontId="8" fillId="0" borderId="27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40" fontId="49" fillId="0" borderId="15" xfId="0" applyNumberFormat="1" applyFont="1" applyFill="1" applyBorder="1" applyAlignment="1">
      <alignment horizontal="right" vertical="center"/>
    </xf>
    <xf numFmtId="40" fontId="8" fillId="0" borderId="28" xfId="0" applyNumberFormat="1" applyFont="1" applyFill="1" applyBorder="1" applyAlignment="1">
      <alignment horizontal="right" vertical="center"/>
    </xf>
    <xf numFmtId="40" fontId="8" fillId="0" borderId="17" xfId="0" applyNumberFormat="1" applyFont="1" applyFill="1" applyBorder="1" applyAlignment="1">
      <alignment horizontal="right" vertical="center"/>
    </xf>
    <xf numFmtId="40" fontId="8" fillId="0" borderId="29" xfId="0" applyNumberFormat="1" applyFont="1" applyFill="1" applyBorder="1" applyAlignment="1">
      <alignment horizontal="right" vertical="center"/>
    </xf>
    <xf numFmtId="40" fontId="8" fillId="0" borderId="30" xfId="0" applyNumberFormat="1" applyFont="1" applyFill="1" applyBorder="1" applyAlignment="1">
      <alignment horizontal="right" vertical="center"/>
    </xf>
    <xf numFmtId="40" fontId="49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0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40" fontId="49" fillId="0" borderId="32" xfId="0" applyNumberFormat="1" applyFont="1" applyFill="1" applyBorder="1" applyAlignment="1">
      <alignment horizontal="right" vertical="center"/>
    </xf>
    <xf numFmtId="0" fontId="54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8" fontId="8" fillId="0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right" vertical="center"/>
    </xf>
    <xf numFmtId="168" fontId="49" fillId="0" borderId="15" xfId="0" applyNumberFormat="1" applyFont="1" applyFill="1" applyBorder="1" applyAlignment="1">
      <alignment horizontal="right" vertical="center"/>
    </xf>
    <xf numFmtId="168" fontId="49" fillId="0" borderId="33" xfId="0" applyNumberFormat="1" applyFont="1" applyFill="1" applyBorder="1" applyAlignment="1">
      <alignment horizontal="right" vertical="center"/>
    </xf>
    <xf numFmtId="4" fontId="49" fillId="0" borderId="15" xfId="0" applyNumberFormat="1" applyFont="1" applyFill="1" applyBorder="1" applyAlignment="1">
      <alignment horizontal="right" vertical="center"/>
    </xf>
    <xf numFmtId="40" fontId="49" fillId="0" borderId="33" xfId="0" applyNumberFormat="1" applyFont="1" applyFill="1" applyBorder="1" applyAlignment="1">
      <alignment horizontal="right" vertical="center"/>
    </xf>
    <xf numFmtId="4" fontId="49" fillId="0" borderId="3" xfId="0" applyNumberFormat="1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40" fontId="49" fillId="0" borderId="34" xfId="0" applyNumberFormat="1" applyFont="1" applyFill="1" applyBorder="1" applyAlignment="1">
      <alignment horizontal="right" vertical="center"/>
    </xf>
    <xf numFmtId="168" fontId="49" fillId="0" borderId="16" xfId="0" applyNumberFormat="1" applyFont="1" applyFill="1" applyBorder="1" applyAlignment="1">
      <alignment horizontal="right" vertical="center"/>
    </xf>
    <xf numFmtId="168" fontId="49" fillId="0" borderId="6" xfId="0" applyNumberFormat="1" applyFont="1" applyFill="1" applyBorder="1" applyAlignment="1">
      <alignment horizontal="right" vertical="center"/>
    </xf>
    <xf numFmtId="168" fontId="49" fillId="0" borderId="19" xfId="0" applyNumberFormat="1" applyFont="1" applyFill="1" applyBorder="1" applyAlignment="1">
      <alignment horizontal="right" vertical="center"/>
    </xf>
    <xf numFmtId="0" fontId="49" fillId="37" borderId="2" xfId="0" applyFont="1" applyFill="1" applyBorder="1" applyAlignment="1">
      <alignment vertical="center" wrapText="1"/>
    </xf>
    <xf numFmtId="0" fontId="49" fillId="0" borderId="3" xfId="0" applyFont="1" applyFill="1" applyBorder="1" applyAlignment="1">
      <alignment vertical="center" wrapText="1"/>
    </xf>
    <xf numFmtId="168" fontId="49" fillId="0" borderId="3" xfId="0" applyNumberFormat="1" applyFont="1" applyFill="1" applyBorder="1" applyAlignment="1">
      <alignment horizontal="right" vertical="center"/>
    </xf>
    <xf numFmtId="168" fontId="49" fillId="0" borderId="34" xfId="0" applyNumberFormat="1" applyFont="1" applyFill="1" applyBorder="1" applyAlignment="1">
      <alignment horizontal="right" vertical="center"/>
    </xf>
    <xf numFmtId="0" fontId="49" fillId="37" borderId="15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6" fillId="37" borderId="2" xfId="0" applyFont="1" applyFill="1" applyBorder="1" applyAlignment="1">
      <alignment vertical="center" wrapText="1"/>
    </xf>
    <xf numFmtId="40" fontId="46" fillId="0" borderId="2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26" xfId="0" applyNumberFormat="1" applyFont="1" applyFill="1" applyBorder="1" applyAlignment="1">
      <alignment horizontal="right" vertical="center"/>
    </xf>
    <xf numFmtId="40" fontId="49" fillId="0" borderId="26" xfId="0" applyNumberFormat="1" applyFont="1" applyFill="1" applyBorder="1" applyAlignment="1">
      <alignment horizontal="right" vertical="center"/>
    </xf>
    <xf numFmtId="40" fontId="55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9" fillId="0" borderId="2" xfId="0" applyNumberFormat="1" applyFont="1" applyBorder="1" applyAlignment="1">
      <alignment horizontal="right" vertical="center"/>
    </xf>
    <xf numFmtId="0" fontId="49" fillId="0" borderId="2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46" fillId="0" borderId="15" xfId="0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8" fontId="49" fillId="0" borderId="8" xfId="0" applyNumberFormat="1" applyFont="1" applyFill="1" applyBorder="1" applyAlignment="1">
      <alignment horizontal="right" vertical="center"/>
    </xf>
    <xf numFmtId="168" fontId="49" fillId="0" borderId="18" xfId="0" applyNumberFormat="1" applyFont="1" applyFill="1" applyBorder="1" applyAlignment="1">
      <alignment horizontal="right" vertical="center"/>
    </xf>
    <xf numFmtId="0" fontId="8" fillId="37" borderId="2" xfId="0" applyFont="1" applyFill="1" applyBorder="1" applyAlignment="1">
      <alignment vertical="center" wrapText="1"/>
    </xf>
    <xf numFmtId="168" fontId="50" fillId="0" borderId="16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8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6" fillId="0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9" fillId="0" borderId="26" xfId="0" applyFont="1" applyFill="1" applyBorder="1" applyAlignment="1">
      <alignment vertical="center" wrapText="1"/>
    </xf>
    <xf numFmtId="4" fontId="49" fillId="0" borderId="26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49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6" fillId="0" borderId="3" xfId="0" applyFont="1" applyFill="1" applyBorder="1" applyAlignment="1">
      <alignment vertical="center" wrapText="1"/>
    </xf>
    <xf numFmtId="168" fontId="46" fillId="0" borderId="3" xfId="0" applyNumberFormat="1" applyFont="1" applyFill="1" applyBorder="1" applyAlignment="1">
      <alignment horizontal="right" vertical="center"/>
    </xf>
    <xf numFmtId="0" fontId="46" fillId="37" borderId="3" xfId="0" applyFont="1" applyFill="1" applyBorder="1" applyAlignment="1">
      <alignment vertical="center" wrapText="1"/>
    </xf>
    <xf numFmtId="40" fontId="9" fillId="38" borderId="2" xfId="0" applyNumberFormat="1" applyFont="1" applyFill="1" applyBorder="1" applyAlignment="1">
      <alignment horizontal="right" vertical="center"/>
    </xf>
    <xf numFmtId="0" fontId="49" fillId="39" borderId="2" xfId="0" applyFont="1" applyFill="1" applyBorder="1" applyAlignment="1">
      <alignment horizontal="center" vertical="center"/>
    </xf>
    <xf numFmtId="0" fontId="49" fillId="39" borderId="2" xfId="0" applyFont="1" applyFill="1" applyBorder="1" applyAlignment="1">
      <alignment horizontal="center" vertical="center" wrapText="1"/>
    </xf>
    <xf numFmtId="14" fontId="49" fillId="39" borderId="2" xfId="0" applyNumberFormat="1" applyFont="1" applyFill="1" applyBorder="1" applyAlignment="1">
      <alignment horizontal="center" vertical="center"/>
    </xf>
    <xf numFmtId="4" fontId="49" fillId="39" borderId="2" xfId="0" applyNumberFormat="1" applyFont="1" applyFill="1" applyBorder="1" applyAlignment="1">
      <alignment horizontal="right" vertical="center"/>
    </xf>
    <xf numFmtId="40" fontId="49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6" fillId="0" borderId="0" xfId="0" applyNumberFormat="1" applyFont="1" applyFill="1" applyBorder="1" applyAlignment="1">
      <alignment horizontal="left" vertical="center"/>
    </xf>
    <xf numFmtId="0" fontId="10" fillId="0" borderId="0" xfId="1477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64" fontId="57" fillId="0" borderId="0" xfId="1162" applyNumberFormat="1" applyFont="1" applyFill="1" applyBorder="1" applyAlignment="1">
      <alignment vertical="center"/>
    </xf>
    <xf numFmtId="171" fontId="10" fillId="0" borderId="0" xfId="1477" applyNumberFormat="1" applyFont="1" applyFill="1" applyBorder="1" applyAlignment="1">
      <alignment horizontal="center"/>
    </xf>
    <xf numFmtId="0" fontId="10" fillId="0" borderId="0" xfId="1477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164" fontId="57" fillId="0" borderId="0" xfId="1162" applyNumberFormat="1" applyFont="1" applyFill="1" applyBorder="1" applyAlignment="1">
      <alignment horizontal="center" wrapText="1"/>
    </xf>
    <xf numFmtId="168" fontId="57" fillId="0" borderId="0" xfId="0" applyNumberFormat="1" applyFont="1" applyFill="1" applyBorder="1" applyAlignment="1">
      <alignment horizontal="center" wrapText="1"/>
    </xf>
    <xf numFmtId="164" fontId="57" fillId="0" borderId="0" xfId="1162" applyNumberFormat="1" applyFont="1" applyFill="1" applyBorder="1"/>
    <xf numFmtId="0" fontId="57" fillId="0" borderId="0" xfId="0" applyFont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168" fontId="57" fillId="0" borderId="0" xfId="0" applyNumberFormat="1" applyFont="1" applyFill="1" applyBorder="1" applyAlignment="1">
      <alignment horizontal="right"/>
    </xf>
    <xf numFmtId="4" fontId="6" fillId="38" borderId="0" xfId="0" applyNumberFormat="1" applyFont="1" applyFill="1" applyAlignment="1">
      <alignment horizontal="right"/>
    </xf>
    <xf numFmtId="0" fontId="15" fillId="0" borderId="0" xfId="0" applyFont="1"/>
    <xf numFmtId="4" fontId="47" fillId="0" borderId="0" xfId="1445" applyNumberFormat="1" applyFont="1"/>
    <xf numFmtId="0" fontId="30" fillId="0" borderId="0" xfId="1445"/>
    <xf numFmtId="4" fontId="30" fillId="0" borderId="0" xfId="1445" applyNumberFormat="1"/>
    <xf numFmtId="39" fontId="14" fillId="38" borderId="0" xfId="0" applyNumberFormat="1" applyFont="1" applyFill="1" applyBorder="1" applyAlignment="1"/>
    <xf numFmtId="39" fontId="14" fillId="38" borderId="11" xfId="0" applyNumberFormat="1" applyFont="1" applyFill="1" applyBorder="1" applyAlignment="1"/>
    <xf numFmtId="0" fontId="0" fillId="0" borderId="0" xfId="0" applyFont="1" applyFill="1"/>
    <xf numFmtId="0" fontId="46" fillId="0" borderId="2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7" fillId="0" borderId="0" xfId="0" applyNumberFormat="1" applyFont="1" applyFill="1" applyAlignment="1">
      <alignment horizontal="right"/>
    </xf>
    <xf numFmtId="39" fontId="17" fillId="0" borderId="0" xfId="1237" applyNumberFormat="1" applyFont="1" applyFill="1" applyAlignment="1">
      <alignment horizontal="right"/>
    </xf>
    <xf numFmtId="39" fontId="19" fillId="0" borderId="39" xfId="1237" applyNumberFormat="1" applyFont="1" applyFill="1" applyBorder="1" applyAlignment="1">
      <alignment horizontal="right"/>
    </xf>
    <xf numFmtId="39" fontId="19" fillId="0" borderId="0" xfId="0" applyNumberFormat="1" applyFont="1" applyFill="1" applyBorder="1" applyAlignment="1">
      <alignment horizontal="right"/>
    </xf>
    <xf numFmtId="39" fontId="17" fillId="0" borderId="11" xfId="0" applyNumberFormat="1" applyFont="1" applyFill="1" applyBorder="1" applyAlignment="1">
      <alignment horizontal="right"/>
    </xf>
    <xf numFmtId="37" fontId="18" fillId="0" borderId="11" xfId="1237" applyNumberFormat="1" applyFont="1" applyFill="1" applyBorder="1" applyAlignment="1">
      <alignment horizontal="center" wrapText="1"/>
    </xf>
    <xf numFmtId="39" fontId="17" fillId="0" borderId="4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18" fillId="0" borderId="0" xfId="1237" applyNumberFormat="1" applyFont="1" applyFill="1" applyAlignment="1">
      <alignment horizontal="center"/>
    </xf>
    <xf numFmtId="39" fontId="20" fillId="0" borderId="0" xfId="1237" applyNumberFormat="1" applyFont="1" applyFill="1"/>
    <xf numFmtId="37" fontId="18" fillId="0" borderId="1" xfId="1237" applyNumberFormat="1" applyFont="1" applyFill="1" applyBorder="1" applyAlignment="1">
      <alignment horizontal="center"/>
    </xf>
    <xf numFmtId="37" fontId="18" fillId="0" borderId="0" xfId="1237" applyNumberFormat="1" applyFont="1" applyFill="1" applyBorder="1" applyAlignment="1">
      <alignment horizontal="center"/>
    </xf>
    <xf numFmtId="0" fontId="19" fillId="0" borderId="0" xfId="0" applyFont="1"/>
    <xf numFmtId="37" fontId="18" fillId="0" borderId="0" xfId="0" applyNumberFormat="1" applyFont="1" applyFill="1" applyBorder="1" applyAlignment="1">
      <alignment horizontal="center"/>
    </xf>
    <xf numFmtId="39" fontId="19" fillId="0" borderId="0" xfId="1237" applyNumberFormat="1" applyFont="1" applyFill="1" applyAlignment="1">
      <alignment horizontal="right"/>
    </xf>
    <xf numFmtId="39" fontId="17" fillId="0" borderId="0" xfId="1237" applyNumberFormat="1" applyFont="1" applyFill="1" applyBorder="1" applyAlignment="1">
      <alignment horizontal="right"/>
    </xf>
    <xf numFmtId="39" fontId="21" fillId="0" borderId="0" xfId="0" applyNumberFormat="1" applyFont="1" applyFill="1" applyAlignment="1">
      <alignment horizontal="right"/>
    </xf>
    <xf numFmtId="39" fontId="22" fillId="0" borderId="0" xfId="1237" applyNumberFormat="1" applyFont="1" applyFill="1" applyAlignment="1">
      <alignment horizontal="right"/>
    </xf>
    <xf numFmtId="39" fontId="21" fillId="0" borderId="11" xfId="0" applyNumberFormat="1" applyFont="1" applyFill="1" applyBorder="1" applyAlignment="1">
      <alignment horizontal="right" wrapText="1"/>
    </xf>
    <xf numFmtId="39" fontId="23" fillId="0" borderId="11" xfId="1237" applyNumberFormat="1" applyFont="1" applyFill="1" applyBorder="1" applyAlignment="1">
      <alignment horizontal="right" wrapText="1"/>
    </xf>
    <xf numFmtId="39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Alignment="1">
      <alignment horizontal="left"/>
    </xf>
    <xf numFmtId="39" fontId="22" fillId="0" borderId="0" xfId="1237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3" fillId="0" borderId="52" xfId="0" applyNumberFormat="1" applyFont="1" applyBorder="1"/>
    <xf numFmtId="39" fontId="23" fillId="0" borderId="0" xfId="0" applyNumberFormat="1" applyFont="1" applyBorder="1"/>
    <xf numFmtId="39" fontId="23" fillId="0" borderId="0" xfId="0" applyNumberFormat="1" applyFont="1" applyFill="1"/>
    <xf numFmtId="39" fontId="23" fillId="0" borderId="0" xfId="0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center"/>
    </xf>
    <xf numFmtId="39" fontId="23" fillId="0" borderId="0" xfId="1237" applyNumberFormat="1" applyFont="1" applyFill="1" applyBorder="1" applyAlignment="1"/>
    <xf numFmtId="39" fontId="23" fillId="0" borderId="0" xfId="1237" applyNumberFormat="1" applyFont="1" applyFill="1" applyAlignment="1">
      <alignment horizontal="right"/>
    </xf>
    <xf numFmtId="39" fontId="23" fillId="0" borderId="1" xfId="0" applyNumberFormat="1" applyFont="1" applyFill="1" applyBorder="1" applyAlignment="1">
      <alignment horizontal="left"/>
    </xf>
    <xf numFmtId="39" fontId="23" fillId="0" borderId="1" xfId="1237" applyNumberFormat="1" applyFont="1" applyFill="1" applyBorder="1" applyAlignment="1">
      <alignment horizontal="right"/>
    </xf>
    <xf numFmtId="39" fontId="22" fillId="0" borderId="0" xfId="0" applyNumberFormat="1" applyFont="1" applyFill="1"/>
    <xf numFmtId="39" fontId="23" fillId="36" borderId="0" xfId="1237" applyNumberFormat="1" applyFont="1" applyFill="1" applyBorder="1" applyAlignment="1">
      <alignment horizontal="right"/>
    </xf>
    <xf numFmtId="39" fontId="14" fillId="36" borderId="0" xfId="1237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 horizontal="right"/>
    </xf>
    <xf numFmtId="39" fontId="58" fillId="36" borderId="0" xfId="1237" applyNumberFormat="1" applyFont="1" applyFill="1" applyBorder="1" applyAlignment="1">
      <alignment horizontal="right"/>
    </xf>
    <xf numFmtId="39" fontId="23" fillId="36" borderId="0" xfId="1237" applyNumberFormat="1" applyFont="1" applyFill="1" applyBorder="1" applyAlignment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3" fillId="0" borderId="52" xfId="0" applyFont="1" applyFill="1" applyBorder="1"/>
    <xf numFmtId="49" fontId="23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5" fillId="0" borderId="0" xfId="0" applyFont="1" applyFill="1"/>
    <xf numFmtId="39" fontId="14" fillId="36" borderId="0" xfId="0" applyNumberFormat="1" applyFont="1" applyFill="1" applyBorder="1" applyAlignment="1"/>
    <xf numFmtId="39" fontId="14" fillId="36" borderId="11" xfId="0" applyNumberFormat="1" applyFont="1" applyFill="1" applyBorder="1" applyAlignment="1"/>
    <xf numFmtId="39" fontId="23" fillId="36" borderId="0" xfId="1237" applyNumberFormat="1" applyFont="1" applyFill="1" applyAlignment="1">
      <alignment horizontal="right"/>
    </xf>
    <xf numFmtId="168" fontId="49" fillId="0" borderId="5" xfId="0" applyNumberFormat="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center"/>
    </xf>
    <xf numFmtId="0" fontId="10" fillId="0" borderId="4" xfId="1477" applyFont="1" applyFill="1" applyBorder="1" applyAlignment="1">
      <alignment horizontal="center"/>
    </xf>
    <xf numFmtId="0" fontId="10" fillId="38" borderId="4" xfId="1477" applyFont="1" applyFill="1" applyBorder="1" applyAlignment="1">
      <alignment horizontal="center"/>
    </xf>
    <xf numFmtId="166" fontId="10" fillId="0" borderId="4" xfId="1161" applyFont="1" applyFill="1" applyBorder="1" applyAlignment="1">
      <alignment horizontal="right"/>
    </xf>
    <xf numFmtId="40" fontId="57" fillId="0" borderId="4" xfId="0" applyNumberFormat="1" applyFont="1" applyFill="1" applyBorder="1"/>
    <xf numFmtId="164" fontId="57" fillId="0" borderId="4" xfId="1162" applyNumberFormat="1" applyFont="1" applyFill="1" applyBorder="1"/>
    <xf numFmtId="0" fontId="10" fillId="0" borderId="14" xfId="1477" applyFont="1" applyFill="1" applyBorder="1" applyAlignment="1">
      <alignment horizontal="center" wrapText="1"/>
    </xf>
    <xf numFmtId="0" fontId="10" fillId="0" borderId="2" xfId="1477" applyFont="1" applyFill="1" applyBorder="1" applyAlignment="1">
      <alignment horizontal="center"/>
    </xf>
    <xf numFmtId="164" fontId="57" fillId="0" borderId="2" xfId="1162" applyNumberFormat="1" applyFont="1" applyFill="1" applyBorder="1"/>
    <xf numFmtId="166" fontId="57" fillId="0" borderId="2" xfId="1161" applyFont="1" applyFill="1" applyBorder="1"/>
    <xf numFmtId="40" fontId="10" fillId="38" borderId="2" xfId="1443" applyNumberFormat="1" applyFont="1" applyFill="1" applyBorder="1"/>
    <xf numFmtId="0" fontId="10" fillId="38" borderId="2" xfId="1477" applyFont="1" applyFill="1" applyBorder="1" applyAlignment="1">
      <alignment horizontal="center" wrapText="1"/>
    </xf>
    <xf numFmtId="0" fontId="10" fillId="38" borderId="2" xfId="1477" applyFont="1" applyFill="1" applyBorder="1" applyAlignment="1">
      <alignment horizontal="center"/>
    </xf>
    <xf numFmtId="166" fontId="10" fillId="38" borderId="2" xfId="1161" applyFont="1" applyFill="1" applyBorder="1" applyAlignment="1">
      <alignment horizontal="right"/>
    </xf>
    <xf numFmtId="168" fontId="10" fillId="38" borderId="2" xfId="1443" applyNumberFormat="1" applyFont="1" applyFill="1" applyBorder="1" applyAlignment="1">
      <alignment horizontal="right"/>
    </xf>
    <xf numFmtId="0" fontId="10" fillId="0" borderId="0" xfId="1477" applyFont="1" applyFill="1" applyBorder="1" applyAlignment="1">
      <alignment horizontal="center" wrapText="1"/>
    </xf>
    <xf numFmtId="166" fontId="10" fillId="0" borderId="0" xfId="1161" applyFont="1" applyFill="1" applyBorder="1" applyAlignment="1">
      <alignment horizontal="right"/>
    </xf>
    <xf numFmtId="40" fontId="57" fillId="0" borderId="0" xfId="0" applyNumberFormat="1" applyFont="1" applyFill="1" applyBorder="1"/>
    <xf numFmtId="0" fontId="10" fillId="38" borderId="38" xfId="1477" applyFont="1" applyFill="1" applyBorder="1" applyAlignment="1">
      <alignment horizontal="center"/>
    </xf>
    <xf numFmtId="0" fontId="10" fillId="0" borderId="2" xfId="1477" applyFont="1" applyFill="1" applyBorder="1" applyAlignment="1">
      <alignment horizontal="center" wrapText="1"/>
    </xf>
    <xf numFmtId="40" fontId="57" fillId="40" borderId="2" xfId="0" applyNumberFormat="1" applyFont="1" applyFill="1" applyBorder="1"/>
    <xf numFmtId="166" fontId="10" fillId="38" borderId="2" xfId="1255" applyNumberFormat="1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center"/>
    </xf>
    <xf numFmtId="0" fontId="10" fillId="38" borderId="41" xfId="1477" applyFont="1" applyFill="1" applyBorder="1" applyAlignment="1">
      <alignment horizontal="center"/>
    </xf>
    <xf numFmtId="164" fontId="59" fillId="0" borderId="2" xfId="1162" applyNumberFormat="1" applyFont="1" applyFill="1" applyBorder="1"/>
    <xf numFmtId="0" fontId="57" fillId="0" borderId="2" xfId="0" applyFont="1" applyFill="1" applyBorder="1" applyAlignment="1">
      <alignment horizontal="center"/>
    </xf>
    <xf numFmtId="0" fontId="10" fillId="0" borderId="6" xfId="1477" applyFont="1" applyFill="1" applyBorder="1" applyAlignment="1">
      <alignment horizontal="center"/>
    </xf>
    <xf numFmtId="164" fontId="57" fillId="38" borderId="2" xfId="1162" applyNumberFormat="1" applyFont="1" applyFill="1" applyBorder="1"/>
    <xf numFmtId="166" fontId="10" fillId="38" borderId="2" xfId="1161" applyFont="1" applyFill="1" applyBorder="1"/>
    <xf numFmtId="164" fontId="57" fillId="0" borderId="6" xfId="1162" applyNumberFormat="1" applyFont="1" applyFill="1" applyBorder="1"/>
    <xf numFmtId="164" fontId="10" fillId="38" borderId="2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170" fontId="10" fillId="0" borderId="0" xfId="1443" applyNumberFormat="1" applyFont="1" applyFill="1" applyBorder="1" applyAlignment="1">
      <alignment horizontal="center"/>
    </xf>
    <xf numFmtId="40" fontId="57" fillId="40" borderId="17" xfId="0" applyNumberFormat="1" applyFont="1" applyFill="1" applyBorder="1"/>
    <xf numFmtId="166" fontId="57" fillId="38" borderId="2" xfId="1161" applyFont="1" applyFill="1" applyBorder="1"/>
    <xf numFmtId="166" fontId="26" fillId="0" borderId="0" xfId="116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vertical="center" wrapText="1"/>
    </xf>
    <xf numFmtId="0" fontId="10" fillId="0" borderId="35" xfId="1477" applyFont="1" applyFill="1" applyBorder="1" applyAlignment="1">
      <alignment horizontal="center" wrapText="1"/>
    </xf>
    <xf numFmtId="40" fontId="10" fillId="38" borderId="2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right"/>
    </xf>
    <xf numFmtId="166" fontId="26" fillId="38" borderId="2" xfId="1161" applyFont="1" applyFill="1" applyBorder="1" applyAlignment="1">
      <alignment horizontal="right"/>
    </xf>
    <xf numFmtId="166" fontId="26" fillId="38" borderId="2" xfId="1255" applyNumberFormat="1" applyFont="1" applyFill="1" applyBorder="1" applyAlignment="1">
      <alignment horizontal="right"/>
    </xf>
    <xf numFmtId="166" fontId="57" fillId="0" borderId="2" xfId="1161" applyFont="1" applyBorder="1"/>
    <xf numFmtId="0" fontId="10" fillId="41" borderId="2" xfId="1477" applyFont="1" applyFill="1" applyBorder="1" applyAlignment="1">
      <alignment horizontal="center"/>
    </xf>
    <xf numFmtId="0" fontId="60" fillId="0" borderId="0" xfId="1477" applyFont="1" applyFill="1" applyBorder="1" applyAlignment="1">
      <alignment horizontal="left"/>
    </xf>
    <xf numFmtId="49" fontId="16" fillId="0" borderId="3" xfId="1477" applyNumberFormat="1" applyFont="1" applyFill="1" applyBorder="1" applyAlignment="1">
      <alignment horizontal="left"/>
    </xf>
    <xf numFmtId="49" fontId="16" fillId="0" borderId="2" xfId="1477" applyNumberFormat="1" applyFont="1" applyFill="1" applyBorder="1" applyAlignment="1">
      <alignment horizontal="left"/>
    </xf>
    <xf numFmtId="49" fontId="16" fillId="0" borderId="0" xfId="1477" applyNumberFormat="1" applyFont="1" applyFill="1" applyBorder="1" applyAlignment="1">
      <alignment horizontal="left"/>
    </xf>
    <xf numFmtId="40" fontId="57" fillId="0" borderId="17" xfId="0" applyNumberFormat="1" applyFont="1" applyFill="1" applyBorder="1"/>
    <xf numFmtId="166" fontId="27" fillId="0" borderId="0" xfId="1161" applyFont="1" applyFill="1" applyBorder="1" applyAlignment="1">
      <alignment horizontal="right"/>
    </xf>
    <xf numFmtId="164" fontId="57" fillId="0" borderId="17" xfId="1162" applyNumberFormat="1" applyFont="1" applyFill="1" applyBorder="1"/>
    <xf numFmtId="168" fontId="28" fillId="0" borderId="0" xfId="1477" applyNumberFormat="1" applyFont="1" applyFill="1" applyBorder="1" applyAlignment="1">
      <alignment horizontal="center"/>
    </xf>
    <xf numFmtId="0" fontId="28" fillId="0" borderId="0" xfId="1477" applyFont="1" applyFill="1" applyBorder="1"/>
    <xf numFmtId="170" fontId="10" fillId="38" borderId="2" xfId="1477" applyNumberFormat="1" applyFont="1" applyFill="1" applyBorder="1" applyAlignment="1">
      <alignment horizontal="center"/>
    </xf>
    <xf numFmtId="40" fontId="10" fillId="38" borderId="0" xfId="1477" applyNumberFormat="1" applyFont="1" applyFill="1" applyBorder="1" applyAlignment="1">
      <alignment horizontal="right"/>
    </xf>
    <xf numFmtId="0" fontId="10" fillId="38" borderId="0" xfId="1477" applyFont="1" applyFill="1" applyBorder="1" applyAlignment="1">
      <alignment horizontal="center"/>
    </xf>
    <xf numFmtId="166" fontId="10" fillId="38" borderId="0" xfId="1161" applyFont="1" applyFill="1" applyBorder="1" applyAlignment="1">
      <alignment horizontal="right"/>
    </xf>
    <xf numFmtId="170" fontId="10" fillId="38" borderId="0" xfId="1477" applyNumberFormat="1" applyFont="1" applyFill="1" applyBorder="1" applyAlignment="1">
      <alignment horizontal="center"/>
    </xf>
    <xf numFmtId="166" fontId="57" fillId="0" borderId="0" xfId="1161" applyFont="1"/>
    <xf numFmtId="166" fontId="57" fillId="0" borderId="0" xfId="1161" applyFont="1" applyFill="1" applyBorder="1"/>
    <xf numFmtId="164" fontId="57" fillId="0" borderId="0" xfId="1162" applyNumberFormat="1" applyFont="1" applyFill="1" applyBorder="1" applyAlignment="1">
      <alignment horizontal="center"/>
    </xf>
    <xf numFmtId="168" fontId="10" fillId="0" borderId="2" xfId="1443" applyNumberFormat="1" applyFont="1" applyFill="1" applyBorder="1" applyAlignment="1">
      <alignment horizontal="right"/>
    </xf>
    <xf numFmtId="168" fontId="10" fillId="0" borderId="0" xfId="1443" applyNumberFormat="1" applyFont="1" applyFill="1" applyBorder="1" applyAlignment="1">
      <alignment horizontal="right"/>
    </xf>
    <xf numFmtId="166" fontId="10" fillId="0" borderId="2" xfId="1161" applyFont="1" applyFill="1" applyBorder="1" applyAlignment="1">
      <alignment horizontal="right"/>
    </xf>
    <xf numFmtId="0" fontId="10" fillId="0" borderId="17" xfId="1477" applyFont="1" applyFill="1" applyBorder="1" applyAlignment="1">
      <alignment horizontal="center" wrapText="1"/>
    </xf>
    <xf numFmtId="0" fontId="10" fillId="38" borderId="17" xfId="1477" applyFont="1" applyFill="1" applyBorder="1" applyAlignment="1">
      <alignment horizontal="center"/>
    </xf>
    <xf numFmtId="40" fontId="10" fillId="38" borderId="14" xfId="1477" applyNumberFormat="1" applyFont="1" applyFill="1" applyBorder="1" applyAlignment="1">
      <alignment horizontal="right"/>
    </xf>
    <xf numFmtId="170" fontId="10" fillId="0" borderId="0" xfId="1477" applyNumberFormat="1" applyFont="1" applyFill="1" applyBorder="1" applyAlignment="1">
      <alignment horizontal="center"/>
    </xf>
    <xf numFmtId="170" fontId="10" fillId="0" borderId="2" xfId="1477" applyNumberFormat="1" applyFont="1" applyFill="1" applyBorder="1" applyAlignment="1">
      <alignment horizontal="center"/>
    </xf>
    <xf numFmtId="0" fontId="56" fillId="38" borderId="2" xfId="1477" applyFont="1" applyFill="1" applyBorder="1" applyAlignment="1">
      <alignment horizontal="center"/>
    </xf>
    <xf numFmtId="166" fontId="57" fillId="0" borderId="0" xfId="1161" applyFont="1" applyFill="1" applyBorder="1" applyAlignment="1">
      <alignment horizontal="right"/>
    </xf>
    <xf numFmtId="0" fontId="10" fillId="0" borderId="0" xfId="1477" applyFont="1" applyFill="1" applyBorder="1"/>
    <xf numFmtId="164" fontId="10" fillId="0" borderId="0" xfId="1162" applyNumberFormat="1" applyFont="1" applyFill="1" applyBorder="1"/>
    <xf numFmtId="168" fontId="57" fillId="0" borderId="0" xfId="0" applyNumberFormat="1" applyFont="1" applyFill="1" applyBorder="1"/>
    <xf numFmtId="40" fontId="27" fillId="0" borderId="0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/>
    <xf numFmtId="49" fontId="16" fillId="0" borderId="0" xfId="1477" applyNumberFormat="1" applyFont="1" applyFill="1" applyBorder="1" applyAlignment="1">
      <alignment horizontal="center"/>
    </xf>
    <xf numFmtId="168" fontId="10" fillId="0" borderId="2" xfId="1477" applyNumberFormat="1" applyFont="1" applyFill="1" applyBorder="1"/>
    <xf numFmtId="171" fontId="10" fillId="0" borderId="2" xfId="1477" applyNumberFormat="1" applyFont="1" applyFill="1" applyBorder="1" applyAlignment="1">
      <alignment horizontal="center"/>
    </xf>
    <xf numFmtId="168" fontId="57" fillId="0" borderId="2" xfId="0" applyNumberFormat="1" applyFont="1" applyFill="1" applyBorder="1"/>
    <xf numFmtId="4" fontId="57" fillId="0" borderId="0" xfId="0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center"/>
    </xf>
    <xf numFmtId="166" fontId="29" fillId="0" borderId="0" xfId="1161" applyFont="1" applyFill="1" applyBorder="1" applyAlignment="1">
      <alignment horizontal="right"/>
    </xf>
    <xf numFmtId="170" fontId="10" fillId="0" borderId="0" xfId="116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right"/>
    </xf>
    <xf numFmtId="4" fontId="10" fillId="0" borderId="0" xfId="1477" applyNumberFormat="1" applyFont="1" applyFill="1" applyBorder="1" applyAlignment="1">
      <alignment horizontal="left"/>
    </xf>
    <xf numFmtId="174" fontId="10" fillId="0" borderId="0" xfId="1477" applyNumberFormat="1" applyFont="1" applyFill="1" applyBorder="1" applyAlignment="1">
      <alignment horizontal="center"/>
    </xf>
    <xf numFmtId="174" fontId="10" fillId="0" borderId="0" xfId="1477" applyNumberFormat="1" applyFont="1" applyFill="1" applyBorder="1"/>
    <xf numFmtId="170" fontId="10" fillId="0" borderId="0" xfId="1477" applyNumberFormat="1" applyFont="1" applyFill="1" applyBorder="1" applyAlignment="1">
      <alignment horizontal="left"/>
    </xf>
    <xf numFmtId="4" fontId="57" fillId="0" borderId="0" xfId="0" applyNumberFormat="1" applyFont="1" applyFill="1" applyBorder="1"/>
    <xf numFmtId="170" fontId="56" fillId="0" borderId="0" xfId="0" applyNumberFormat="1" applyFont="1" applyFill="1" applyBorder="1" applyAlignment="1">
      <alignment horizontal="center" vertical="center"/>
    </xf>
    <xf numFmtId="168" fontId="56" fillId="0" borderId="0" xfId="0" applyNumberFormat="1" applyFont="1" applyFill="1" applyBorder="1" applyAlignment="1">
      <alignment horizontal="left" vertical="center"/>
    </xf>
    <xf numFmtId="168" fontId="57" fillId="0" borderId="0" xfId="0" applyNumberFormat="1" applyFont="1" applyFill="1" applyBorder="1" applyAlignment="1">
      <alignment horizontal="center" vertical="center"/>
    </xf>
    <xf numFmtId="170" fontId="57" fillId="0" borderId="0" xfId="0" applyNumberFormat="1" applyFont="1" applyFill="1" applyBorder="1" applyAlignment="1">
      <alignment vertical="center"/>
    </xf>
    <xf numFmtId="170" fontId="56" fillId="0" borderId="4" xfId="0" applyNumberFormat="1" applyFont="1" applyFill="1" applyBorder="1" applyAlignment="1">
      <alignment horizontal="left"/>
    </xf>
    <xf numFmtId="170" fontId="56" fillId="0" borderId="4" xfId="0" applyNumberFormat="1" applyFont="1" applyFill="1" applyBorder="1" applyAlignment="1">
      <alignment horizontal="center"/>
    </xf>
    <xf numFmtId="164" fontId="57" fillId="0" borderId="14" xfId="1162" applyNumberFormat="1" applyFont="1" applyFill="1" applyBorder="1"/>
    <xf numFmtId="0" fontId="57" fillId="0" borderId="2" xfId="0" applyFont="1" applyFill="1" applyBorder="1"/>
    <xf numFmtId="0" fontId="57" fillId="0" borderId="2" xfId="0" applyFont="1" applyBorder="1" applyAlignment="1">
      <alignment horizontal="center"/>
    </xf>
    <xf numFmtId="168" fontId="57" fillId="0" borderId="17" xfId="1162" applyNumberFormat="1" applyFont="1" applyFill="1" applyBorder="1"/>
    <xf numFmtId="172" fontId="57" fillId="0" borderId="0" xfId="0" applyNumberFormat="1" applyFont="1" applyFill="1" applyBorder="1"/>
    <xf numFmtId="14" fontId="57" fillId="0" borderId="2" xfId="0" applyNumberFormat="1" applyFont="1" applyFill="1" applyBorder="1"/>
    <xf numFmtId="0" fontId="10" fillId="0" borderId="2" xfId="0" applyFont="1" applyBorder="1"/>
    <xf numFmtId="166" fontId="10" fillId="0" borderId="2" xfId="1161" applyFont="1" applyBorder="1"/>
    <xf numFmtId="166" fontId="10" fillId="0" borderId="2" xfId="1161" applyFont="1" applyFill="1" applyBorder="1"/>
    <xf numFmtId="14" fontId="57" fillId="0" borderId="2" xfId="0" applyNumberFormat="1" applyFont="1" applyFill="1" applyBorder="1" applyAlignment="1">
      <alignment horizontal="left"/>
    </xf>
    <xf numFmtId="14" fontId="10" fillId="0" borderId="2" xfId="0" applyNumberFormat="1" applyFont="1" applyBorder="1"/>
    <xf numFmtId="0" fontId="10" fillId="0" borderId="0" xfId="0" applyFont="1" applyFill="1"/>
    <xf numFmtId="4" fontId="10" fillId="0" borderId="0" xfId="0" applyNumberFormat="1" applyFont="1" applyFill="1"/>
    <xf numFmtId="0" fontId="10" fillId="42" borderId="2" xfId="0" applyFont="1" applyFill="1" applyBorder="1"/>
    <xf numFmtId="166" fontId="10" fillId="42" borderId="2" xfId="1161" applyFont="1" applyFill="1" applyBorder="1"/>
    <xf numFmtId="0" fontId="57" fillId="43" borderId="2" xfId="0" applyFont="1" applyFill="1" applyBorder="1"/>
    <xf numFmtId="0" fontId="59" fillId="0" borderId="3" xfId="1477" applyFont="1" applyFill="1" applyBorder="1"/>
    <xf numFmtId="166" fontId="56" fillId="0" borderId="2" xfId="1161" applyFont="1" applyFill="1" applyBorder="1"/>
    <xf numFmtId="170" fontId="10" fillId="0" borderId="2" xfId="1443" applyNumberFormat="1" applyFont="1" applyFill="1" applyBorder="1" applyAlignment="1">
      <alignment horizontal="center"/>
    </xf>
    <xf numFmtId="168" fontId="57" fillId="0" borderId="2" xfId="1162" applyNumberFormat="1" applyFont="1" applyFill="1" applyBorder="1"/>
    <xf numFmtId="0" fontId="59" fillId="0" borderId="2" xfId="1477" applyFont="1" applyFill="1" applyBorder="1"/>
    <xf numFmtId="0" fontId="10" fillId="0" borderId="2" xfId="1477" applyFont="1" applyFill="1" applyBorder="1"/>
    <xf numFmtId="168" fontId="59" fillId="0" borderId="2" xfId="1162" applyNumberFormat="1" applyFont="1" applyFill="1" applyBorder="1"/>
    <xf numFmtId="178" fontId="57" fillId="0" borderId="0" xfId="0" applyNumberFormat="1" applyFont="1" applyFill="1" applyBorder="1" applyAlignment="1">
      <alignment horizontal="left"/>
    </xf>
    <xf numFmtId="168" fontId="57" fillId="0" borderId="6" xfId="1162" applyNumberFormat="1" applyFont="1" applyFill="1" applyBorder="1"/>
    <xf numFmtId="168" fontId="59" fillId="0" borderId="0" xfId="0" applyNumberFormat="1" applyFont="1" applyFill="1" applyBorder="1" applyAlignment="1">
      <alignment horizontal="center"/>
    </xf>
    <xf numFmtId="172" fontId="61" fillId="0" borderId="0" xfId="0" applyNumberFormat="1" applyFont="1" applyFill="1" applyBorder="1"/>
    <xf numFmtId="166" fontId="56" fillId="0" borderId="6" xfId="1161" applyFont="1" applyFill="1" applyBorder="1"/>
    <xf numFmtId="170" fontId="10" fillId="0" borderId="6" xfId="1477" applyNumberFormat="1" applyFont="1" applyFill="1" applyBorder="1" applyAlignment="1">
      <alignment horizontal="center"/>
    </xf>
    <xf numFmtId="0" fontId="59" fillId="0" borderId="6" xfId="1477" applyFont="1" applyFill="1" applyBorder="1"/>
    <xf numFmtId="14" fontId="57" fillId="0" borderId="2" xfId="0" applyNumberFormat="1" applyFont="1" applyBorder="1" applyAlignment="1">
      <alignment horizontal="center"/>
    </xf>
    <xf numFmtId="14" fontId="57" fillId="0" borderId="2" xfId="0" applyNumberFormat="1" applyFont="1" applyFill="1" applyBorder="1" applyAlignment="1">
      <alignment horizontal="center"/>
    </xf>
    <xf numFmtId="0" fontId="57" fillId="0" borderId="2" xfId="0" applyFont="1" applyBorder="1"/>
    <xf numFmtId="4" fontId="10" fillId="42" borderId="2" xfId="0" applyNumberFormat="1" applyFont="1" applyFill="1" applyBorder="1"/>
    <xf numFmtId="0" fontId="59" fillId="0" borderId="2" xfId="0" applyFont="1" applyFill="1" applyBorder="1"/>
    <xf numFmtId="0" fontId="57" fillId="0" borderId="2" xfId="0" applyFont="1" applyFill="1" applyBorder="1" applyAlignment="1">
      <alignment wrapText="1"/>
    </xf>
    <xf numFmtId="0" fontId="57" fillId="0" borderId="0" xfId="0" applyFont="1" applyFill="1"/>
    <xf numFmtId="4" fontId="10" fillId="0" borderId="2" xfId="0" applyNumberFormat="1" applyFont="1" applyFill="1" applyBorder="1"/>
    <xf numFmtId="168" fontId="57" fillId="0" borderId="42" xfId="0" applyNumberFormat="1" applyFont="1" applyFill="1" applyBorder="1" applyAlignment="1">
      <alignment horizontal="center"/>
    </xf>
    <xf numFmtId="0" fontId="10" fillId="0" borderId="32" xfId="1477" applyFont="1" applyFill="1" applyBorder="1" applyAlignment="1">
      <alignment wrapText="1"/>
    </xf>
    <xf numFmtId="0" fontId="10" fillId="0" borderId="0" xfId="0" applyFont="1"/>
    <xf numFmtId="0" fontId="56" fillId="0" borderId="2" xfId="0" applyFont="1" applyFill="1" applyBorder="1"/>
    <xf numFmtId="164" fontId="57" fillId="0" borderId="35" xfId="1162" applyNumberFormat="1" applyFont="1" applyFill="1" applyBorder="1"/>
    <xf numFmtId="166" fontId="10" fillId="0" borderId="6" xfId="1161" applyFont="1" applyFill="1" applyBorder="1" applyAlignment="1">
      <alignment horizontal="right"/>
    </xf>
    <xf numFmtId="164" fontId="57" fillId="0" borderId="15" xfId="1162" applyNumberFormat="1" applyFont="1" applyFill="1" applyBorder="1"/>
    <xf numFmtId="168" fontId="57" fillId="0" borderId="15" xfId="1162" applyNumberFormat="1" applyFont="1" applyFill="1" applyBorder="1"/>
    <xf numFmtId="0" fontId="57" fillId="38" borderId="0" xfId="0" applyFont="1" applyFill="1" applyBorder="1"/>
    <xf numFmtId="170" fontId="57" fillId="0" borderId="0" xfId="0" applyNumberFormat="1" applyFont="1" applyFill="1" applyBorder="1"/>
    <xf numFmtId="0" fontId="10" fillId="0" borderId="3" xfId="1477" applyFont="1" applyFill="1" applyBorder="1" applyAlignment="1">
      <alignment wrapText="1"/>
    </xf>
    <xf numFmtId="43" fontId="57" fillId="0" borderId="0" xfId="0" applyNumberFormat="1" applyFont="1"/>
    <xf numFmtId="0" fontId="57" fillId="0" borderId="17" xfId="0" applyFont="1" applyBorder="1"/>
    <xf numFmtId="0" fontId="57" fillId="0" borderId="17" xfId="0" applyFont="1" applyFill="1" applyBorder="1"/>
    <xf numFmtId="0" fontId="57" fillId="0" borderId="14" xfId="0" applyFont="1" applyFill="1" applyBorder="1"/>
    <xf numFmtId="0" fontId="57" fillId="0" borderId="6" xfId="0" applyFont="1" applyBorder="1"/>
    <xf numFmtId="166" fontId="57" fillId="0" borderId="6" xfId="1161" applyFont="1" applyFill="1" applyBorder="1"/>
    <xf numFmtId="0" fontId="10" fillId="0" borderId="3" xfId="1477" applyFont="1" applyFill="1" applyBorder="1"/>
    <xf numFmtId="0" fontId="10" fillId="0" borderId="2" xfId="1477" applyFont="1" applyFill="1" applyBorder="1" applyAlignment="1">
      <alignment wrapText="1"/>
    </xf>
    <xf numFmtId="40" fontId="28" fillId="0" borderId="0" xfId="1477" applyNumberFormat="1" applyFont="1" applyFill="1" applyBorder="1"/>
    <xf numFmtId="170" fontId="56" fillId="0" borderId="2" xfId="0" applyNumberFormat="1" applyFont="1" applyFill="1" applyBorder="1" applyAlignment="1">
      <alignment horizontal="left"/>
    </xf>
    <xf numFmtId="170" fontId="56" fillId="0" borderId="2" xfId="0" applyNumberFormat="1" applyFont="1" applyFill="1" applyBorder="1" applyAlignment="1">
      <alignment horizontal="center"/>
    </xf>
    <xf numFmtId="170" fontId="56" fillId="0" borderId="17" xfId="0" applyNumberFormat="1" applyFont="1" applyFill="1" applyBorder="1" applyAlignment="1">
      <alignment horizontal="left"/>
    </xf>
    <xf numFmtId="0" fontId="10" fillId="0" borderId="0" xfId="1477" applyFont="1" applyFill="1" applyBorder="1" applyAlignment="1">
      <alignment wrapText="1"/>
    </xf>
    <xf numFmtId="0" fontId="10" fillId="0" borderId="17" xfId="1477" applyFont="1" applyFill="1" applyBorder="1" applyAlignment="1">
      <alignment wrapText="1"/>
    </xf>
    <xf numFmtId="166" fontId="10" fillId="0" borderId="14" xfId="1161" applyFont="1" applyFill="1" applyBorder="1" applyAlignment="1">
      <alignment horizontal="right"/>
    </xf>
    <xf numFmtId="168" fontId="57" fillId="0" borderId="0" xfId="1162" applyNumberFormat="1" applyFont="1" applyFill="1" applyBorder="1"/>
    <xf numFmtId="168" fontId="57" fillId="35" borderId="2" xfId="1162" applyNumberFormat="1" applyFont="1" applyFill="1" applyBorder="1"/>
    <xf numFmtId="170" fontId="56" fillId="0" borderId="0" xfId="0" applyNumberFormat="1" applyFont="1" applyFill="1" applyBorder="1" applyAlignment="1">
      <alignment horizontal="left"/>
    </xf>
    <xf numFmtId="170" fontId="10" fillId="0" borderId="14" xfId="1443" applyNumberFormat="1" applyFont="1" applyFill="1" applyBorder="1" applyAlignment="1">
      <alignment horizontal="center"/>
    </xf>
    <xf numFmtId="14" fontId="57" fillId="0" borderId="2" xfId="0" applyNumberFormat="1" applyFont="1" applyBorder="1"/>
    <xf numFmtId="167" fontId="57" fillId="0" borderId="0" xfId="0" applyNumberFormat="1" applyFont="1" applyFill="1" applyBorder="1" applyAlignment="1">
      <alignment horizontal="center"/>
    </xf>
    <xf numFmtId="170" fontId="10" fillId="0" borderId="14" xfId="1477" applyNumberFormat="1" applyFont="1" applyFill="1" applyBorder="1" applyAlignment="1">
      <alignment horizontal="center"/>
    </xf>
    <xf numFmtId="0" fontId="10" fillId="41" borderId="0" xfId="0" applyFont="1" applyFill="1"/>
    <xf numFmtId="49" fontId="26" fillId="0" borderId="2" xfId="1477" applyNumberFormat="1" applyFont="1" applyFill="1" applyBorder="1" applyAlignment="1">
      <alignment horizontal="left"/>
    </xf>
    <xf numFmtId="49" fontId="26" fillId="0" borderId="0" xfId="1477" applyNumberFormat="1" applyFont="1" applyFill="1" applyBorder="1" applyAlignment="1">
      <alignment horizontal="left"/>
    </xf>
    <xf numFmtId="168" fontId="57" fillId="42" borderId="2" xfId="1162" applyNumberFormat="1" applyFont="1" applyFill="1" applyBorder="1"/>
    <xf numFmtId="164" fontId="56" fillId="0" borderId="2" xfId="1162" applyNumberFormat="1" applyFont="1" applyFill="1" applyBorder="1"/>
    <xf numFmtId="0" fontId="56" fillId="0" borderId="2" xfId="1477" applyFont="1" applyFill="1" applyBorder="1"/>
    <xf numFmtId="168" fontId="56" fillId="0" borderId="2" xfId="1162" applyNumberFormat="1" applyFont="1" applyFill="1" applyBorder="1"/>
    <xf numFmtId="164" fontId="56" fillId="44" borderId="2" xfId="1162" applyNumberFormat="1" applyFont="1" applyFill="1" applyBorder="1"/>
    <xf numFmtId="0" fontId="56" fillId="38" borderId="2" xfId="1477" applyFont="1" applyFill="1" applyBorder="1"/>
    <xf numFmtId="2" fontId="10" fillId="0" borderId="0" xfId="1477" applyNumberFormat="1" applyFont="1" applyFill="1" applyBorder="1" applyAlignment="1">
      <alignment horizontal="left"/>
    </xf>
    <xf numFmtId="2" fontId="10" fillId="0" borderId="2" xfId="1477" applyNumberFormat="1" applyFont="1" applyFill="1" applyBorder="1" applyAlignment="1">
      <alignment horizontal="left"/>
    </xf>
    <xf numFmtId="40" fontId="57" fillId="0" borderId="0" xfId="0" applyNumberFormat="1" applyFont="1" applyFill="1" applyBorder="1" applyAlignment="1">
      <alignment horizontal="right"/>
    </xf>
    <xf numFmtId="173" fontId="10" fillId="0" borderId="0" xfId="1477" applyNumberFormat="1" applyFont="1" applyFill="1" applyBorder="1" applyAlignment="1">
      <alignment horizontal="center"/>
    </xf>
    <xf numFmtId="164" fontId="57" fillId="0" borderId="0" xfId="1162" applyNumberFormat="1" applyFont="1" applyFill="1" applyBorder="1" applyAlignment="1">
      <alignment horizontal="right"/>
    </xf>
    <xf numFmtId="0" fontId="57" fillId="0" borderId="0" xfId="0" applyNumberFormat="1" applyFont="1" applyFill="1" applyBorder="1" applyAlignment="1">
      <alignment horizontal="right"/>
    </xf>
    <xf numFmtId="43" fontId="59" fillId="0" borderId="0" xfId="0" applyNumberFormat="1" applyFont="1" applyFill="1" applyBorder="1"/>
    <xf numFmtId="49" fontId="16" fillId="0" borderId="0" xfId="1477" applyNumberFormat="1" applyFont="1" applyFill="1" applyBorder="1" applyAlignment="1">
      <alignment horizontal="right"/>
    </xf>
    <xf numFmtId="0" fontId="59" fillId="0" borderId="0" xfId="0" applyFont="1" applyFill="1" applyBorder="1"/>
    <xf numFmtId="4" fontId="10" fillId="0" borderId="0" xfId="0" applyNumberFormat="1" applyFont="1"/>
    <xf numFmtId="0" fontId="61" fillId="0" borderId="0" xfId="0" applyFont="1" applyFill="1" applyBorder="1"/>
    <xf numFmtId="170" fontId="62" fillId="0" borderId="0" xfId="1477" applyNumberFormat="1" applyFont="1" applyFill="1" applyBorder="1" applyAlignment="1">
      <alignment horizontal="center"/>
    </xf>
    <xf numFmtId="4" fontId="57" fillId="0" borderId="0" xfId="0" applyNumberFormat="1" applyFont="1"/>
    <xf numFmtId="164" fontId="10" fillId="0" borderId="0" xfId="1162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left"/>
    </xf>
    <xf numFmtId="164" fontId="57" fillId="0" borderId="0" xfId="1162" applyFont="1" applyFill="1" applyBorder="1"/>
    <xf numFmtId="164" fontId="57" fillId="0" borderId="0" xfId="0" applyNumberFormat="1" applyFont="1" applyFill="1" applyBorder="1"/>
    <xf numFmtId="43" fontId="57" fillId="0" borderId="0" xfId="0" applyNumberFormat="1" applyFont="1" applyFill="1" applyBorder="1"/>
    <xf numFmtId="4" fontId="57" fillId="0" borderId="0" xfId="0" applyNumberFormat="1" applyFont="1" applyFill="1"/>
    <xf numFmtId="170" fontId="56" fillId="0" borderId="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0" fontId="0" fillId="0" borderId="0" xfId="0"/>
    <xf numFmtId="0" fontId="63" fillId="0" borderId="0" xfId="0" applyFont="1" applyFill="1"/>
    <xf numFmtId="0" fontId="63" fillId="0" borderId="0" xfId="0" applyFont="1" applyFill="1" applyAlignment="1">
      <alignment horizontal="left" indent="1"/>
    </xf>
    <xf numFmtId="181" fontId="64" fillId="0" borderId="0" xfId="1237" applyNumberFormat="1" applyFont="1" applyFill="1" applyAlignment="1">
      <alignment horizontal="left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3213" applyFont="1" applyFill="1" applyAlignment="1"/>
    <xf numFmtId="49" fontId="66" fillId="0" borderId="0" xfId="3213" applyNumberFormat="1" applyFont="1" applyFill="1" applyAlignment="1">
      <alignment horizontal="center"/>
    </xf>
    <xf numFmtId="0" fontId="66" fillId="0" borderId="53" xfId="3213" applyFont="1" applyFill="1" applyBorder="1" applyAlignment="1"/>
    <xf numFmtId="49" fontId="66" fillId="0" borderId="53" xfId="3213" applyNumberFormat="1" applyFont="1" applyFill="1" applyBorder="1" applyAlignment="1">
      <alignment horizontal="center"/>
    </xf>
    <xf numFmtId="37" fontId="66" fillId="0" borderId="0" xfId="0" quotePrefix="1" applyNumberFormat="1" applyFont="1" applyFill="1" applyAlignment="1" applyProtection="1"/>
    <xf numFmtId="49" fontId="68" fillId="0" borderId="0" xfId="0" applyNumberFormat="1" applyFont="1" applyFill="1" applyAlignment="1" applyProtection="1">
      <alignment horizontal="center"/>
    </xf>
    <xf numFmtId="37" fontId="68" fillId="0" borderId="0" xfId="0" quotePrefix="1" applyNumberFormat="1" applyFont="1" applyFill="1" applyAlignment="1" applyProtection="1">
      <alignment horizontal="center"/>
    </xf>
    <xf numFmtId="0" fontId="68" fillId="0" borderId="0" xfId="0" quotePrefix="1" applyNumberFormat="1" applyFont="1" applyFill="1" applyAlignment="1" applyProtection="1">
      <alignment horizontal="center"/>
    </xf>
    <xf numFmtId="37" fontId="68" fillId="0" borderId="0" xfId="0" applyNumberFormat="1" applyFont="1" applyFill="1" applyAlignment="1" applyProtection="1">
      <alignment horizontal="center"/>
    </xf>
    <xf numFmtId="0" fontId="66" fillId="0" borderId="0" xfId="0" applyFont="1" applyFill="1"/>
    <xf numFmtId="178" fontId="66" fillId="0" borderId="0" xfId="0" applyNumberFormat="1" applyFont="1" applyFill="1"/>
    <xf numFmtId="178" fontId="66" fillId="0" borderId="0" xfId="0" applyNumberFormat="1" applyFont="1" applyFill="1" applyAlignment="1">
      <alignment horizontal="center"/>
    </xf>
    <xf numFmtId="0" fontId="64" fillId="0" borderId="0" xfId="0" applyFont="1" applyFill="1"/>
    <xf numFmtId="0" fontId="66" fillId="0" borderId="0" xfId="0" applyFont="1" applyFill="1" applyBorder="1"/>
    <xf numFmtId="0" fontId="70" fillId="0" borderId="0" xfId="0" applyFont="1" applyFill="1"/>
    <xf numFmtId="0" fontId="65" fillId="0" borderId="0" xfId="0" applyFont="1" applyFill="1"/>
    <xf numFmtId="178" fontId="66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178" fontId="66" fillId="0" borderId="0" xfId="0" applyNumberFormat="1" applyFont="1" applyFill="1" applyBorder="1"/>
    <xf numFmtId="178" fontId="65" fillId="0" borderId="0" xfId="1442" applyNumberFormat="1" applyFont="1" applyFill="1" applyBorder="1" applyAlignment="1">
      <alignment horizontal="right"/>
    </xf>
    <xf numFmtId="178" fontId="65" fillId="0" borderId="0" xfId="1442" applyNumberFormat="1" applyFont="1" applyFill="1" applyBorder="1" applyAlignment="1">
      <alignment horizontal="center"/>
    </xf>
    <xf numFmtId="0" fontId="68" fillId="0" borderId="0" xfId="0" applyFont="1" applyFill="1" applyBorder="1" applyAlignment="1"/>
    <xf numFmtId="178" fontId="65" fillId="0" borderId="0" xfId="0" applyNumberFormat="1" applyFont="1" applyFill="1" applyBorder="1"/>
    <xf numFmtId="0" fontId="66" fillId="0" borderId="0" xfId="0" applyFont="1" applyFill="1" applyAlignment="1">
      <alignment horizontal="left" indent="1"/>
    </xf>
    <xf numFmtId="37" fontId="66" fillId="0" borderId="0" xfId="0" applyNumberFormat="1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indent="1"/>
    </xf>
    <xf numFmtId="178" fontId="65" fillId="0" borderId="0" xfId="0" applyNumberFormat="1" applyFont="1" applyFill="1" applyAlignment="1">
      <alignment horizontal="center"/>
    </xf>
    <xf numFmtId="0" fontId="71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0" fontId="65" fillId="0" borderId="0" xfId="3213" applyFont="1" applyFill="1" applyAlignment="1"/>
    <xf numFmtId="49" fontId="65" fillId="0" borderId="0" xfId="0" applyNumberFormat="1" applyFont="1" applyFill="1" applyAlignment="1" applyProtection="1">
      <alignment horizontal="center"/>
    </xf>
    <xf numFmtId="182" fontId="65" fillId="0" borderId="0" xfId="0" applyNumberFormat="1" applyFont="1" applyFill="1" applyProtection="1"/>
    <xf numFmtId="181" fontId="0" fillId="0" borderId="0" xfId="0" applyNumberFormat="1"/>
    <xf numFmtId="181" fontId="72" fillId="0" borderId="0" xfId="1237" applyNumberFormat="1" applyFont="1" applyFill="1" applyAlignment="1">
      <alignment horizontal="left"/>
    </xf>
    <xf numFmtId="181" fontId="63" fillId="0" borderId="0" xfId="1237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63" fillId="0" borderId="0" xfId="3213" applyFont="1" applyFill="1" applyAlignment="1"/>
    <xf numFmtId="49" fontId="63" fillId="0" borderId="0" xfId="3213" applyNumberFormat="1" applyFont="1" applyFill="1" applyAlignment="1">
      <alignment horizontal="center"/>
    </xf>
    <xf numFmtId="0" fontId="63" fillId="0" borderId="53" xfId="3213" applyFont="1" applyFill="1" applyBorder="1" applyAlignment="1"/>
    <xf numFmtId="49" fontId="63" fillId="0" borderId="53" xfId="3213" applyNumberFormat="1" applyFont="1" applyFill="1" applyBorder="1" applyAlignment="1">
      <alignment horizontal="center"/>
    </xf>
    <xf numFmtId="0" fontId="63" fillId="0" borderId="0" xfId="3213" applyFont="1" applyFill="1" applyBorder="1" applyAlignment="1"/>
    <xf numFmtId="49" fontId="63" fillId="0" borderId="0" xfId="3213" applyNumberFormat="1" applyFont="1" applyFill="1" applyBorder="1" applyAlignment="1">
      <alignment horizontal="center"/>
    </xf>
    <xf numFmtId="49" fontId="73" fillId="0" borderId="0" xfId="3213" applyNumberFormat="1" applyFont="1" applyFill="1" applyBorder="1" applyAlignment="1">
      <alignment horizontal="center"/>
    </xf>
    <xf numFmtId="178" fontId="63" fillId="0" borderId="0" xfId="0" applyNumberFormat="1" applyFont="1" applyFill="1"/>
    <xf numFmtId="178" fontId="63" fillId="0" borderId="0" xfId="0" applyNumberFormat="1" applyFont="1" applyFill="1" applyAlignment="1">
      <alignment horizontal="center"/>
    </xf>
    <xf numFmtId="0" fontId="72" fillId="0" borderId="0" xfId="0" applyFont="1" applyFill="1"/>
    <xf numFmtId="0" fontId="63" fillId="0" borderId="0" xfId="0" applyFont="1" applyFill="1" applyBorder="1"/>
    <xf numFmtId="178" fontId="63" fillId="0" borderId="0" xfId="0" applyNumberFormat="1" applyFont="1" applyFill="1" applyBorder="1"/>
    <xf numFmtId="178" fontId="6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63" fillId="0" borderId="0" xfId="0" applyFont="1" applyFill="1" applyAlignment="1">
      <alignment horizontal="center"/>
    </xf>
    <xf numFmtId="37" fontId="72" fillId="0" borderId="0" xfId="0" applyNumberFormat="1" applyFont="1"/>
    <xf numFmtId="37" fontId="63" fillId="0" borderId="0" xfId="0" applyNumberFormat="1" applyFont="1"/>
    <xf numFmtId="0" fontId="63" fillId="0" borderId="0" xfId="0" applyFont="1"/>
    <xf numFmtId="0" fontId="63" fillId="0" borderId="0" xfId="1476" applyFont="1" applyFill="1" applyBorder="1" applyAlignment="1">
      <alignment horizontal="left" indent="1"/>
    </xf>
    <xf numFmtId="0" fontId="63" fillId="0" borderId="0" xfId="1476" applyFont="1" applyFill="1" applyBorder="1" applyAlignment="1">
      <alignment horizontal="left" indent="2"/>
    </xf>
    <xf numFmtId="0" fontId="63" fillId="0" borderId="0" xfId="0" applyFont="1" applyAlignment="1">
      <alignment horizontal="center"/>
    </xf>
    <xf numFmtId="0" fontId="69" fillId="0" borderId="0" xfId="0" quotePrefix="1" applyNumberFormat="1" applyFont="1" applyFill="1" applyAlignment="1" applyProtection="1">
      <alignment horizontal="right"/>
    </xf>
    <xf numFmtId="0" fontId="73" fillId="0" borderId="0" xfId="3213" applyFont="1" applyFill="1" applyBorder="1" applyAlignment="1">
      <alignment horizontal="right"/>
    </xf>
    <xf numFmtId="0" fontId="0" fillId="0" borderId="0" xfId="0"/>
    <xf numFmtId="0" fontId="71" fillId="0" borderId="0" xfId="3213" applyFont="1" applyFill="1" applyBorder="1" applyAlignment="1"/>
    <xf numFmtId="0" fontId="0" fillId="0" borderId="0" xfId="0" applyBorder="1"/>
    <xf numFmtId="49" fontId="66" fillId="0" borderId="0" xfId="3213" applyNumberFormat="1" applyFont="1" applyFill="1" applyBorder="1" applyAlignment="1">
      <alignment horizontal="center"/>
    </xf>
    <xf numFmtId="0" fontId="66" fillId="0" borderId="0" xfId="3213" applyFont="1" applyFill="1" applyBorder="1" applyAlignment="1"/>
    <xf numFmtId="182" fontId="66" fillId="0" borderId="1" xfId="0" applyNumberFormat="1" applyFont="1" applyFill="1" applyBorder="1" applyProtection="1"/>
    <xf numFmtId="0" fontId="71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5" fillId="0" borderId="0" xfId="0" applyFont="1"/>
    <xf numFmtId="0" fontId="74" fillId="0" borderId="0" xfId="3213" applyFont="1" applyFill="1" applyAlignment="1"/>
    <xf numFmtId="37" fontId="72" fillId="0" borderId="1" xfId="0" applyNumberFormat="1" applyFont="1" applyBorder="1"/>
    <xf numFmtId="37" fontId="63" fillId="0" borderId="1" xfId="0" applyNumberFormat="1" applyFont="1" applyBorder="1"/>
    <xf numFmtId="0" fontId="0" fillId="0" borderId="1" xfId="0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/>
    <xf numFmtId="0" fontId="65" fillId="0" borderId="0" xfId="0" applyFont="1" applyFill="1" applyAlignment="1">
      <alignment horizontal="left"/>
    </xf>
    <xf numFmtId="181" fontId="0" fillId="0" borderId="0" xfId="0" applyNumberFormat="1" applyFill="1" applyBorder="1"/>
    <xf numFmtId="181" fontId="0" fillId="0" borderId="40" xfId="0" applyNumberFormat="1" applyFill="1" applyBorder="1"/>
  </cellXfs>
  <cellStyles count="6417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1 92" xfId="6388"/>
    <cellStyle name="20% - Énfasis1 93" xfId="6402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2 92" xfId="6390"/>
    <cellStyle name="20% - Énfasis2 93" xfId="6404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3 92" xfId="6392"/>
    <cellStyle name="20% - Énfasis3 93" xfId="6406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4 92" xfId="6394"/>
    <cellStyle name="20% - Énfasis4 93" xfId="6408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5 92" xfId="6396"/>
    <cellStyle name="20% - Énfasis5 93" xfId="6410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20% - Énfasis6 92" xfId="6398"/>
    <cellStyle name="20% - Énfasis6 93" xfId="6412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1 92" xfId="6389"/>
    <cellStyle name="40% - Énfasis1 93" xfId="6403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2 92" xfId="6391"/>
    <cellStyle name="40% - Énfasis2 93" xfId="6405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3 92" xfId="6393"/>
    <cellStyle name="40% - Énfasis3 93" xfId="6407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4 92" xfId="6395"/>
    <cellStyle name="40% - Énfasis4 93" xfId="6409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5 92" xfId="6397"/>
    <cellStyle name="40% - Énfasis5 93" xfId="6411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40% - Énfasis6 92" xfId="6399"/>
    <cellStyle name="40% - Énfasis6 93" xfId="641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18" xfId="6415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" xfId="6386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" xfId="6400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" xfId="6416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" xfId="6414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28" xfId="6387"/>
    <cellStyle name="Notas 229" xfId="6401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showGridLines="0" topLeftCell="A37" workbookViewId="0">
      <selection activeCell="F32" sqref="F32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7" bestFit="1" customWidth="1"/>
    <col min="7" max="7" width="13.7109375" bestFit="1" customWidth="1"/>
    <col min="8" max="8" width="20.85546875" style="3" bestFit="1" customWidth="1"/>
    <col min="9" max="9" width="17.28515625" bestFit="1" customWidth="1"/>
  </cols>
  <sheetData>
    <row r="1" spans="1:8" ht="12.75">
      <c r="A1"/>
      <c r="B1"/>
      <c r="C1"/>
      <c r="D1"/>
      <c r="E1"/>
    </row>
    <row r="2" spans="1:8" ht="15">
      <c r="A2" s="536" t="s">
        <v>1982</v>
      </c>
      <c r="B2" s="537"/>
      <c r="C2" s="537"/>
      <c r="D2" s="537"/>
      <c r="E2" s="537"/>
    </row>
    <row r="3" spans="1:8">
      <c r="A3" s="538" t="s">
        <v>1913</v>
      </c>
      <c r="B3" s="538"/>
      <c r="C3" s="538"/>
      <c r="D3" s="538"/>
      <c r="E3" s="538"/>
      <c r="G3" s="573">
        <f>ROUND(F:F,0)</f>
        <v>0</v>
      </c>
    </row>
    <row r="4" spans="1:8" s="612" customFormat="1">
      <c r="A4" s="538" t="s">
        <v>1914</v>
      </c>
      <c r="B4" s="538"/>
      <c r="C4" s="538"/>
      <c r="D4" s="538"/>
      <c r="E4" s="538"/>
      <c r="F4" s="607"/>
      <c r="H4" s="3"/>
    </row>
    <row r="5" spans="1:8" s="612" customFormat="1" ht="12.75">
      <c r="A5" s="613"/>
      <c r="F5" s="619"/>
      <c r="H5" s="3"/>
    </row>
    <row r="6" spans="1:8" s="612" customFormat="1" ht="12.75">
      <c r="A6" s="613" t="s">
        <v>1987</v>
      </c>
      <c r="F6" s="619"/>
      <c r="H6" s="3"/>
    </row>
    <row r="7" spans="1:8" s="612" customFormat="1" ht="12.75">
      <c r="A7" s="613"/>
      <c r="F7" s="619"/>
      <c r="H7" s="3"/>
    </row>
    <row r="8" spans="1:8" s="612" customFormat="1" ht="12.75">
      <c r="A8" s="613" t="s">
        <v>1988</v>
      </c>
      <c r="F8" s="619"/>
      <c r="H8" s="3"/>
    </row>
    <row r="9" spans="1:8">
      <c r="A9" s="614" t="s">
        <v>1915</v>
      </c>
      <c r="B9" s="541"/>
      <c r="C9" s="541"/>
      <c r="D9" s="541"/>
      <c r="E9" s="541"/>
    </row>
    <row r="10" spans="1:8" ht="15" thickBot="1">
      <c r="A10" s="540"/>
      <c r="B10" s="541"/>
      <c r="C10" s="541"/>
      <c r="D10" s="541"/>
      <c r="E10" s="541"/>
    </row>
    <row r="11" spans="1:8" ht="15" thickTop="1">
      <c r="A11" s="542"/>
      <c r="B11" s="543"/>
      <c r="C11" s="543"/>
      <c r="D11" s="543"/>
      <c r="E11" s="543"/>
    </row>
    <row r="12" spans="1:8" ht="15">
      <c r="A12" s="544"/>
      <c r="B12" s="545"/>
      <c r="C12" s="546"/>
      <c r="D12" s="547"/>
      <c r="E12" s="548" t="s">
        <v>1916</v>
      </c>
      <c r="F12" s="598">
        <v>2021</v>
      </c>
    </row>
    <row r="13" spans="1:8">
      <c r="A13" s="549" t="s">
        <v>1917</v>
      </c>
    </row>
    <row r="14" spans="1:8">
      <c r="A14" s="549" t="s">
        <v>1918</v>
      </c>
      <c r="F14" s="607">
        <v>700</v>
      </c>
    </row>
    <row r="15" spans="1:8">
      <c r="A15" s="549" t="s">
        <v>1919</v>
      </c>
      <c r="F15" s="607">
        <v>5865337.9000000004</v>
      </c>
    </row>
    <row r="16" spans="1:8">
      <c r="A16" s="549" t="s">
        <v>1920</v>
      </c>
      <c r="F16" s="627">
        <v>121085.70000000001</v>
      </c>
    </row>
    <row r="17" spans="1:8">
      <c r="A17" s="549" t="s">
        <v>1921</v>
      </c>
      <c r="F17" s="608">
        <v>0</v>
      </c>
    </row>
    <row r="18" spans="1:8" ht="15">
      <c r="A18" s="552" t="s">
        <v>1922</v>
      </c>
      <c r="E18" s="551">
        <v>6</v>
      </c>
      <c r="F18" s="609">
        <f>SUM(F14:F17)</f>
        <v>5987123.6000000006</v>
      </c>
      <c r="H18" s="625"/>
    </row>
    <row r="20" spans="1:8">
      <c r="A20" s="549" t="s">
        <v>1923</v>
      </c>
      <c r="E20" s="551">
        <v>8</v>
      </c>
      <c r="F20" s="607">
        <v>0</v>
      </c>
    </row>
    <row r="22" spans="1:8">
      <c r="A22" s="549" t="s">
        <v>1924</v>
      </c>
      <c r="E22" s="551" t="s">
        <v>1925</v>
      </c>
      <c r="F22" s="607">
        <v>122344140.24000001</v>
      </c>
    </row>
    <row r="23" spans="1:8">
      <c r="A23" s="553" t="s">
        <v>1926</v>
      </c>
      <c r="F23" s="607">
        <v>-485478.7</v>
      </c>
    </row>
    <row r="24" spans="1:8">
      <c r="A24" s="553" t="s">
        <v>1927</v>
      </c>
      <c r="E24" s="551">
        <v>7</v>
      </c>
      <c r="F24" s="608">
        <v>-323055</v>
      </c>
    </row>
    <row r="25" spans="1:8">
      <c r="A25" s="554" t="s">
        <v>1928</v>
      </c>
      <c r="F25" s="607">
        <f>SUM(F22:F24)-1</f>
        <v>121535605.54000001</v>
      </c>
      <c r="H25" s="625"/>
    </row>
    <row r="27" spans="1:8">
      <c r="A27" s="549" t="s">
        <v>1929</v>
      </c>
      <c r="E27" s="551">
        <v>8</v>
      </c>
      <c r="F27" s="607">
        <v>124856.50000000012</v>
      </c>
    </row>
    <row r="28" spans="1:8">
      <c r="A28" s="549" t="s">
        <v>1930</v>
      </c>
      <c r="E28" s="551">
        <v>4</v>
      </c>
      <c r="F28" s="607">
        <v>362260.47999999998</v>
      </c>
    </row>
    <row r="29" spans="1:8">
      <c r="A29" s="549" t="s">
        <v>1931</v>
      </c>
      <c r="E29" s="551">
        <v>5</v>
      </c>
      <c r="F29" s="607">
        <v>2114885.77</v>
      </c>
    </row>
    <row r="30" spans="1:8">
      <c r="A30" s="549" t="s">
        <v>1932</v>
      </c>
      <c r="E30" s="551">
        <v>16</v>
      </c>
      <c r="F30" s="607">
        <v>261610.82</v>
      </c>
    </row>
    <row r="31" spans="1:8">
      <c r="A31" s="549" t="s">
        <v>1933</v>
      </c>
      <c r="E31" s="551">
        <v>15</v>
      </c>
      <c r="F31" s="607">
        <v>28680.100000000006</v>
      </c>
    </row>
    <row r="32" spans="1:8">
      <c r="A32" s="549" t="s">
        <v>1934</v>
      </c>
      <c r="F32" s="608">
        <v>279372.55833333393</v>
      </c>
      <c r="H32" s="625"/>
    </row>
    <row r="33" spans="1:9" ht="15.75" thickBot="1">
      <c r="A33" s="555" t="s">
        <v>1935</v>
      </c>
      <c r="E33" s="556"/>
      <c r="F33" s="628">
        <f>SUM(F27:F32)+F25+F18+1</f>
        <v>130694396.36833334</v>
      </c>
      <c r="G33" s="3"/>
      <c r="H33" s="625"/>
      <c r="I33" s="3"/>
    </row>
    <row r="34" spans="1:9" ht="15.75" thickTop="1">
      <c r="A34" s="557"/>
      <c r="B34" s="553"/>
      <c r="C34" s="558"/>
      <c r="D34" s="559"/>
      <c r="E34" s="560"/>
    </row>
    <row r="35" spans="1:9" ht="15">
      <c r="A35" s="561" t="s">
        <v>1936</v>
      </c>
      <c r="B35" s="561"/>
      <c r="C35" s="561"/>
      <c r="D35" s="561"/>
      <c r="E35" s="561"/>
    </row>
    <row r="36" spans="1:9">
      <c r="A36" s="549" t="s">
        <v>1937</v>
      </c>
    </row>
    <row r="37" spans="1:9">
      <c r="A37" s="549" t="s">
        <v>1938</v>
      </c>
      <c r="D37" s="549"/>
      <c r="E37" s="551" t="s">
        <v>1939</v>
      </c>
      <c r="F37" s="607">
        <v>21578050.120000001</v>
      </c>
    </row>
    <row r="38" spans="1:9">
      <c r="A38" s="549" t="s">
        <v>1940</v>
      </c>
      <c r="D38" s="549"/>
      <c r="E38" s="551" t="s">
        <v>1941</v>
      </c>
      <c r="F38" s="607">
        <v>13724042.568333333</v>
      </c>
    </row>
    <row r="39" spans="1:9">
      <c r="A39" s="549" t="s">
        <v>1942</v>
      </c>
      <c r="D39" s="549"/>
      <c r="E39" s="551" t="s">
        <v>1943</v>
      </c>
      <c r="F39" s="607">
        <v>68209153.460000008</v>
      </c>
    </row>
    <row r="40" spans="1:9">
      <c r="A40" s="549" t="s">
        <v>1944</v>
      </c>
      <c r="D40" s="549"/>
      <c r="E40" s="551">
        <v>4</v>
      </c>
      <c r="F40" s="607">
        <v>0</v>
      </c>
    </row>
    <row r="41" spans="1:9">
      <c r="A41" s="549" t="s">
        <v>1945</v>
      </c>
      <c r="D41" s="549"/>
      <c r="F41" s="607">
        <v>41145.49</v>
      </c>
    </row>
    <row r="42" spans="1:9">
      <c r="A42" s="549" t="s">
        <v>1946</v>
      </c>
      <c r="D42" s="549"/>
      <c r="E42" s="556"/>
      <c r="F42" s="607">
        <v>1636531.5999999999</v>
      </c>
    </row>
    <row r="43" spans="1:9" ht="15">
      <c r="A43" s="539" t="s">
        <v>1947</v>
      </c>
      <c r="D43" s="549"/>
      <c r="E43" s="558"/>
      <c r="F43" s="609">
        <f>SUM(F37:F42)</f>
        <v>105188923.23833333</v>
      </c>
      <c r="G43" s="3"/>
    </row>
    <row r="44" spans="1:9" ht="15">
      <c r="A44" s="555"/>
      <c r="D44" s="549"/>
      <c r="E44" s="562"/>
    </row>
    <row r="45" spans="1:9">
      <c r="A45" s="549" t="s">
        <v>1948</v>
      </c>
      <c r="D45" s="549"/>
      <c r="E45" s="556">
        <v>16</v>
      </c>
    </row>
    <row r="46" spans="1:9">
      <c r="A46" s="563" t="s">
        <v>1949</v>
      </c>
      <c r="D46" s="558"/>
      <c r="E46" s="556"/>
      <c r="F46" s="607">
        <v>5824874.2999999998</v>
      </c>
    </row>
    <row r="47" spans="1:9">
      <c r="A47" s="563" t="s">
        <v>642</v>
      </c>
      <c r="D47" s="558"/>
      <c r="E47" s="556"/>
      <c r="F47" s="607">
        <v>1159800</v>
      </c>
    </row>
    <row r="48" spans="1:9">
      <c r="A48" s="563" t="s">
        <v>643</v>
      </c>
      <c r="D48" s="558"/>
      <c r="E48" s="556"/>
      <c r="F48" s="607">
        <v>1800000</v>
      </c>
    </row>
    <row r="49" spans="1:8">
      <c r="A49" s="564" t="s">
        <v>1950</v>
      </c>
      <c r="D49" s="558"/>
      <c r="E49" s="556"/>
      <c r="F49" s="607">
        <v>0</v>
      </c>
    </row>
    <row r="50" spans="1:8" s="600" customFormat="1">
      <c r="A50" s="564" t="s">
        <v>1984</v>
      </c>
      <c r="B50" s="549"/>
      <c r="C50" s="550"/>
      <c r="D50" s="558"/>
      <c r="E50" s="556"/>
      <c r="F50" s="607">
        <v>699849.59</v>
      </c>
      <c r="H50" s="3"/>
    </row>
    <row r="51" spans="1:8">
      <c r="A51" s="565" t="s">
        <v>1951</v>
      </c>
      <c r="B51" s="553"/>
      <c r="C51" s="558"/>
      <c r="D51" s="558"/>
      <c r="E51" s="556"/>
      <c r="F51" s="607">
        <v>16020949.240000002</v>
      </c>
    </row>
    <row r="52" spans="1:8" ht="15">
      <c r="A52" s="626" t="s">
        <v>1952</v>
      </c>
      <c r="B52" s="626"/>
      <c r="D52" s="558"/>
      <c r="E52" s="556"/>
      <c r="F52" s="609">
        <f>SUM(F46:F51)</f>
        <v>25505473.130000003</v>
      </c>
      <c r="G52" s="3"/>
    </row>
    <row r="53" spans="1:8" ht="15.75" thickBot="1">
      <c r="A53" s="557" t="s">
        <v>1953</v>
      </c>
      <c r="B53" s="553"/>
      <c r="C53" s="558"/>
      <c r="D53" s="553"/>
      <c r="E53" s="566" t="s">
        <v>0</v>
      </c>
      <c r="F53" s="610">
        <f>+F43+F52</f>
        <v>130694396.36833334</v>
      </c>
    </row>
    <row r="54" spans="1:8" ht="15" thickTop="1"/>
    <row r="55" spans="1:8" ht="19.5" customHeight="1"/>
    <row r="56" spans="1:8" s="600" customFormat="1" ht="19.5" customHeight="1">
      <c r="A56" s="549"/>
      <c r="B56" s="549"/>
      <c r="C56" s="550"/>
      <c r="D56" s="550"/>
      <c r="E56" s="551"/>
      <c r="F56" s="5"/>
      <c r="G56" s="607">
        <f>+F33-F53</f>
        <v>0</v>
      </c>
      <c r="H56" s="3"/>
    </row>
    <row r="58" spans="1:8" ht="15" thickBot="1">
      <c r="A58" s="606"/>
      <c r="B58" s="601"/>
      <c r="C58" s="568"/>
      <c r="D58" s="605"/>
      <c r="E58" s="605"/>
      <c r="F58" s="605"/>
      <c r="G58" s="573"/>
    </row>
    <row r="59" spans="1:8" ht="15">
      <c r="A59" s="570" t="s">
        <v>1954</v>
      </c>
      <c r="B59" s="570"/>
      <c r="C59" s="571"/>
      <c r="D59" s="572" t="s">
        <v>1985</v>
      </c>
      <c r="E59" s="572"/>
      <c r="F59" s="572"/>
      <c r="G59" s="573"/>
    </row>
    <row r="60" spans="1:8" ht="15">
      <c r="A60" s="570" t="s">
        <v>1955</v>
      </c>
      <c r="B60" s="570"/>
      <c r="C60" s="571"/>
      <c r="D60" s="572" t="s">
        <v>1986</v>
      </c>
      <c r="E60" s="572"/>
      <c r="F60" s="572"/>
      <c r="G60" s="573"/>
    </row>
    <row r="61" spans="1:8">
      <c r="A61" s="567"/>
      <c r="B61" s="567"/>
      <c r="C61" s="568"/>
      <c r="D61" s="569"/>
      <c r="E61" s="569"/>
      <c r="F61" s="569"/>
      <c r="G61" s="573"/>
    </row>
    <row r="62" spans="1:8" ht="12.75">
      <c r="A62"/>
      <c r="B62"/>
      <c r="C62"/>
      <c r="D62"/>
      <c r="E62"/>
    </row>
    <row r="63" spans="1:8" s="602" customFormat="1">
      <c r="A63" s="604"/>
      <c r="B63" s="603"/>
      <c r="C63" s="603"/>
      <c r="D63" s="603"/>
      <c r="E63" s="603"/>
      <c r="F63" s="627"/>
      <c r="H63" s="624"/>
    </row>
    <row r="64" spans="1:8">
      <c r="A64" s="604"/>
      <c r="B64" s="603"/>
      <c r="C64" s="603"/>
      <c r="D64" s="603"/>
      <c r="E64" s="603"/>
    </row>
  </sheetData>
  <mergeCells count="1">
    <mergeCell ref="A52:B52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showGridLines="0" tabSelected="1" topLeftCell="A28" workbookViewId="0">
      <selection activeCell="I37" sqref="I37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19" bestFit="1" customWidth="1"/>
  </cols>
  <sheetData>
    <row r="1" spans="1:6">
      <c r="A1" t="s">
        <v>1982</v>
      </c>
      <c r="B1"/>
      <c r="C1"/>
      <c r="D1"/>
      <c r="E1"/>
    </row>
    <row r="2" spans="1:6">
      <c r="A2" s="574" t="s">
        <v>1913</v>
      </c>
      <c r="B2" s="574"/>
      <c r="C2" s="574"/>
      <c r="D2" s="574"/>
      <c r="E2" s="574"/>
    </row>
    <row r="3" spans="1:6">
      <c r="A3" s="575" t="s">
        <v>1914</v>
      </c>
      <c r="B3" s="575"/>
      <c r="C3" s="575"/>
      <c r="D3" s="575"/>
      <c r="E3" s="575"/>
    </row>
    <row r="4" spans="1:6">
      <c r="A4" s="575"/>
      <c r="B4" s="575"/>
      <c r="C4" s="575"/>
      <c r="D4" s="575"/>
      <c r="E4" s="575"/>
    </row>
    <row r="5" spans="1:6">
      <c r="A5" t="s">
        <v>1983</v>
      </c>
      <c r="B5"/>
      <c r="C5"/>
      <c r="D5"/>
      <c r="E5"/>
    </row>
    <row r="6" spans="1:6">
      <c r="A6" s="576"/>
      <c r="B6" s="576"/>
      <c r="C6" s="576"/>
      <c r="D6" s="576"/>
      <c r="E6" s="576"/>
    </row>
    <row r="7" spans="1:6">
      <c r="A7" s="613" t="s">
        <v>1989</v>
      </c>
      <c r="B7"/>
      <c r="C7"/>
      <c r="D7"/>
      <c r="E7"/>
    </row>
    <row r="8" spans="1:6" s="611" customFormat="1">
      <c r="A8" s="8"/>
      <c r="F8" s="619"/>
    </row>
    <row r="9" spans="1:6">
      <c r="A9" s="577" t="s">
        <v>1915</v>
      </c>
      <c r="B9" s="578"/>
      <c r="C9" s="578"/>
      <c r="D9" s="578"/>
      <c r="E9" s="578"/>
    </row>
    <row r="10" spans="1:6" ht="13.5" thickBot="1">
      <c r="A10" s="577"/>
      <c r="B10" s="578"/>
      <c r="C10" s="578"/>
      <c r="D10" s="578"/>
      <c r="E10" s="578"/>
    </row>
    <row r="11" spans="1:6" ht="13.5" thickTop="1">
      <c r="A11" s="579"/>
      <c r="B11" s="580"/>
      <c r="C11" s="580"/>
      <c r="D11" s="580"/>
      <c r="E11" s="580"/>
    </row>
    <row r="12" spans="1:6">
      <c r="A12" s="581"/>
      <c r="B12" s="582"/>
      <c r="C12" s="582"/>
      <c r="D12" s="582"/>
      <c r="E12" s="583" t="s">
        <v>1916</v>
      </c>
      <c r="F12" s="599">
        <v>2021</v>
      </c>
    </row>
    <row r="13" spans="1:6">
      <c r="A13" s="534" t="s">
        <v>1956</v>
      </c>
      <c r="C13" s="584"/>
      <c r="E13" s="585"/>
    </row>
    <row r="14" spans="1:6">
      <c r="A14" s="534" t="s">
        <v>1957</v>
      </c>
      <c r="C14" s="584"/>
      <c r="D14" s="584"/>
      <c r="E14" s="585"/>
    </row>
    <row r="15" spans="1:6">
      <c r="A15" s="534" t="s">
        <v>1958</v>
      </c>
      <c r="C15" s="584"/>
      <c r="D15" s="584"/>
      <c r="E15" s="585" t="s">
        <v>0</v>
      </c>
      <c r="F15" s="619">
        <v>7069777.8200000003</v>
      </c>
    </row>
    <row r="16" spans="1:6">
      <c r="A16" s="534" t="s">
        <v>1959</v>
      </c>
      <c r="C16" s="584"/>
      <c r="D16" s="584"/>
      <c r="E16" s="585"/>
      <c r="F16" s="619">
        <v>0</v>
      </c>
    </row>
    <row r="17" spans="1:6">
      <c r="A17" s="534" t="s">
        <v>1960</v>
      </c>
      <c r="C17" s="584"/>
      <c r="D17" s="584"/>
      <c r="E17" s="585"/>
      <c r="F17" s="619">
        <v>2950.22</v>
      </c>
    </row>
    <row r="18" spans="1:6">
      <c r="A18" s="534" t="s">
        <v>1961</v>
      </c>
      <c r="C18" s="584"/>
      <c r="D18" s="584"/>
      <c r="E18" s="585"/>
      <c r="F18" s="619">
        <v>815332.09</v>
      </c>
    </row>
    <row r="19" spans="1:6">
      <c r="A19" s="534" t="s">
        <v>1962</v>
      </c>
      <c r="C19" s="584"/>
      <c r="D19" s="584"/>
      <c r="E19" s="585" t="s">
        <v>0</v>
      </c>
      <c r="F19" s="619">
        <v>141187.20000000001</v>
      </c>
    </row>
    <row r="20" spans="1:6">
      <c r="A20" s="586" t="s">
        <v>1963</v>
      </c>
      <c r="C20" s="584"/>
      <c r="D20" s="584"/>
      <c r="E20" s="585"/>
      <c r="F20" s="620">
        <f>SUM(F15:F19)</f>
        <v>8029247.3300000001</v>
      </c>
    </row>
    <row r="21" spans="1:6">
      <c r="C21" s="584"/>
      <c r="D21" s="584"/>
      <c r="E21" s="585"/>
    </row>
    <row r="22" spans="1:6">
      <c r="A22" s="534" t="s">
        <v>34</v>
      </c>
      <c r="C22" s="584"/>
      <c r="D22" s="584"/>
      <c r="E22" s="585"/>
    </row>
    <row r="23" spans="1:6">
      <c r="A23" s="534" t="s">
        <v>1964</v>
      </c>
      <c r="C23" s="584"/>
      <c r="D23" s="584"/>
      <c r="E23" s="585" t="s">
        <v>0</v>
      </c>
      <c r="F23" s="619">
        <v>3839333.7899999996</v>
      </c>
    </row>
    <row r="24" spans="1:6">
      <c r="A24" s="587" t="s">
        <v>1965</v>
      </c>
      <c r="B24" s="587"/>
      <c r="C24" s="588"/>
      <c r="D24" s="587"/>
      <c r="E24" s="589"/>
      <c r="F24" s="619">
        <v>113452.53</v>
      </c>
    </row>
    <row r="25" spans="1:6">
      <c r="A25" s="586" t="s">
        <v>1966</v>
      </c>
      <c r="C25" s="584"/>
      <c r="D25" s="584"/>
      <c r="E25" s="585"/>
      <c r="F25" s="620">
        <f>SUM(F23:F24)+1</f>
        <v>3952787.3199999994</v>
      </c>
    </row>
    <row r="26" spans="1:6">
      <c r="A26" s="586"/>
      <c r="C26" s="584"/>
      <c r="D26" s="584"/>
      <c r="E26" s="585"/>
    </row>
    <row r="27" spans="1:6">
      <c r="A27" s="586" t="s">
        <v>1967</v>
      </c>
      <c r="C27" s="584"/>
      <c r="D27" s="584"/>
      <c r="E27" s="585"/>
      <c r="F27" s="619">
        <f>+F20-F25</f>
        <v>4076460.0100000007</v>
      </c>
    </row>
    <row r="28" spans="1:6">
      <c r="A28" s="587"/>
      <c r="B28" s="587"/>
      <c r="C28" s="588"/>
      <c r="D28" s="587"/>
      <c r="E28" s="589"/>
    </row>
    <row r="29" spans="1:6">
      <c r="A29" s="534" t="s">
        <v>1968</v>
      </c>
      <c r="C29" s="584"/>
      <c r="D29" s="584"/>
      <c r="E29" s="585">
        <v>7</v>
      </c>
      <c r="F29" s="621">
        <v>90163.04</v>
      </c>
    </row>
    <row r="30" spans="1:6">
      <c r="A30" s="534" t="s">
        <v>1969</v>
      </c>
      <c r="C30" s="584"/>
      <c r="D30" s="584"/>
      <c r="E30" s="585"/>
    </row>
    <row r="31" spans="1:6">
      <c r="A31" s="534" t="s">
        <v>1970</v>
      </c>
      <c r="C31" s="584"/>
      <c r="D31" s="584"/>
      <c r="E31" s="585"/>
      <c r="F31" s="621">
        <f>+F27+F29</f>
        <v>4166623.0500000007</v>
      </c>
    </row>
    <row r="32" spans="1:6">
      <c r="A32" s="587"/>
      <c r="B32" s="587"/>
      <c r="C32" s="588"/>
      <c r="D32" s="587"/>
      <c r="E32" s="589"/>
    </row>
    <row r="33" spans="1:6">
      <c r="A33" s="586" t="s">
        <v>1971</v>
      </c>
      <c r="C33" s="584"/>
      <c r="D33" s="584"/>
      <c r="E33" s="585"/>
    </row>
    <row r="34" spans="1:6">
      <c r="A34" s="534" t="s">
        <v>1972</v>
      </c>
      <c r="C34" s="584"/>
      <c r="D34" s="584"/>
      <c r="E34" s="585"/>
    </row>
    <row r="35" spans="1:6">
      <c r="A35" s="535" t="s">
        <v>861</v>
      </c>
      <c r="C35" s="584"/>
      <c r="D35" s="584"/>
      <c r="E35" s="585"/>
      <c r="F35" s="619">
        <v>174213.59</v>
      </c>
    </row>
    <row r="36" spans="1:6">
      <c r="A36" s="586" t="s">
        <v>865</v>
      </c>
      <c r="C36" s="584"/>
      <c r="D36" s="584"/>
      <c r="E36" s="585"/>
      <c r="F36" s="620">
        <f>+F35</f>
        <v>174213.59</v>
      </c>
    </row>
    <row r="37" spans="1:6">
      <c r="C37" s="584"/>
      <c r="D37" s="584"/>
      <c r="E37" s="585"/>
    </row>
    <row r="38" spans="1:6">
      <c r="A38" s="534" t="s">
        <v>1909</v>
      </c>
      <c r="C38" s="584"/>
      <c r="D38" s="584"/>
      <c r="E38" s="585"/>
    </row>
    <row r="39" spans="1:6">
      <c r="A39" s="535" t="s">
        <v>36</v>
      </c>
      <c r="C39" s="584"/>
      <c r="D39" s="584"/>
      <c r="E39" s="585">
        <v>13</v>
      </c>
      <c r="F39" s="619">
        <v>571987.73</v>
      </c>
    </row>
    <row r="40" spans="1:6">
      <c r="A40" s="535" t="s">
        <v>37</v>
      </c>
      <c r="C40" s="584"/>
      <c r="D40" s="584"/>
      <c r="E40" s="585">
        <v>8</v>
      </c>
      <c r="F40" s="619">
        <v>102780.19</v>
      </c>
    </row>
    <row r="41" spans="1:6">
      <c r="A41" s="535" t="s">
        <v>1910</v>
      </c>
      <c r="C41" s="584"/>
      <c r="D41" s="584"/>
      <c r="E41" s="585"/>
      <c r="F41" s="619">
        <v>51359.040000000001</v>
      </c>
    </row>
    <row r="42" spans="1:6">
      <c r="A42" s="535" t="s">
        <v>1911</v>
      </c>
      <c r="C42" s="584"/>
      <c r="D42" s="584"/>
      <c r="E42" s="585"/>
      <c r="F42" s="619">
        <v>437765.10000000003</v>
      </c>
    </row>
    <row r="43" spans="1:6">
      <c r="A43" s="535" t="s">
        <v>1912</v>
      </c>
      <c r="C43" s="584"/>
      <c r="D43" s="584"/>
      <c r="E43" s="585"/>
      <c r="F43" s="619">
        <v>367911.2</v>
      </c>
    </row>
    <row r="44" spans="1:6">
      <c r="A44" s="535" t="s">
        <v>40</v>
      </c>
      <c r="C44" s="584"/>
      <c r="D44" s="584"/>
      <c r="E44" s="585">
        <v>13</v>
      </c>
      <c r="F44" s="621">
        <v>273861.2</v>
      </c>
    </row>
    <row r="45" spans="1:6">
      <c r="A45" s="586" t="s">
        <v>1973</v>
      </c>
      <c r="C45" s="584"/>
      <c r="D45" s="584"/>
      <c r="E45" s="585"/>
      <c r="F45" s="620">
        <f>SUM(F39:F44)</f>
        <v>1805664.46</v>
      </c>
    </row>
    <row r="46" spans="1:6">
      <c r="A46" s="586"/>
      <c r="C46" s="584"/>
      <c r="D46" s="584"/>
      <c r="E46" s="585"/>
    </row>
    <row r="47" spans="1:6">
      <c r="A47" s="586" t="s">
        <v>1974</v>
      </c>
      <c r="C47" s="584"/>
      <c r="D47" s="584"/>
      <c r="E47" s="585"/>
      <c r="F47" s="619">
        <f>+F31+F36-F45+1</f>
        <v>2535173.1800000006</v>
      </c>
    </row>
    <row r="48" spans="1:6">
      <c r="A48" s="586"/>
      <c r="C48" s="584"/>
      <c r="D48" s="584"/>
      <c r="E48" s="585"/>
    </row>
    <row r="49" spans="1:7">
      <c r="A49" s="534" t="s">
        <v>1975</v>
      </c>
      <c r="C49" s="584"/>
      <c r="D49" s="584"/>
      <c r="E49" s="585">
        <v>15</v>
      </c>
      <c r="F49" s="619">
        <v>-815591.49</v>
      </c>
    </row>
    <row r="50" spans="1:7">
      <c r="A50" s="534" t="s">
        <v>1976</v>
      </c>
      <c r="C50" s="584"/>
      <c r="D50" s="584"/>
      <c r="E50" s="585">
        <v>15</v>
      </c>
      <c r="F50" s="621">
        <v>0</v>
      </c>
    </row>
    <row r="51" spans="1:7" ht="13.5" thickBot="1">
      <c r="A51" s="590" t="s">
        <v>1977</v>
      </c>
      <c r="B51" s="587"/>
      <c r="C51" s="588"/>
      <c r="D51" s="584"/>
      <c r="E51" s="591"/>
      <c r="F51" s="622">
        <f>+F47+F49+F50</f>
        <v>1719581.6900000006</v>
      </c>
    </row>
    <row r="52" spans="1:7" ht="13.5" thickTop="1">
      <c r="A52" s="592" t="s">
        <v>1978</v>
      </c>
      <c r="B52" s="593"/>
      <c r="C52" s="593"/>
      <c r="D52" s="593"/>
      <c r="E52" s="594"/>
    </row>
    <row r="53" spans="1:7">
      <c r="A53" s="595" t="s">
        <v>1979</v>
      </c>
      <c r="B53" s="593"/>
      <c r="C53" s="593"/>
      <c r="D53" s="593"/>
      <c r="E53" s="593"/>
    </row>
    <row r="54" spans="1:7">
      <c r="A54" s="596" t="s">
        <v>1980</v>
      </c>
      <c r="B54" s="593"/>
      <c r="C54" s="593"/>
      <c r="D54" s="593"/>
      <c r="E54" s="597"/>
      <c r="F54" s="621">
        <v>0</v>
      </c>
    </row>
    <row r="55" spans="1:7" ht="13.5" thickBot="1">
      <c r="A55" s="592" t="s">
        <v>1981</v>
      </c>
      <c r="B55" s="593"/>
      <c r="C55" s="593"/>
      <c r="D55" s="593"/>
      <c r="E55" s="594"/>
      <c r="F55" s="622">
        <f>+F51+F54</f>
        <v>1719581.6900000006</v>
      </c>
    </row>
    <row r="56" spans="1:7" ht="13.5" thickTop="1">
      <c r="A56" s="592"/>
      <c r="B56" s="593"/>
      <c r="C56" s="593"/>
      <c r="D56" s="593"/>
      <c r="E56" s="594"/>
      <c r="G56" s="618"/>
    </row>
    <row r="57" spans="1:7">
      <c r="A57" s="592"/>
      <c r="B57" s="593"/>
      <c r="C57" s="593"/>
      <c r="D57" s="593"/>
      <c r="E57" s="594"/>
    </row>
    <row r="58" spans="1:7" s="533" customFormat="1">
      <c r="A58" s="592"/>
      <c r="B58" s="593"/>
      <c r="C58" s="593"/>
      <c r="D58" s="593"/>
      <c r="E58" s="594"/>
      <c r="F58" s="619"/>
    </row>
    <row r="59" spans="1:7" s="533" customFormat="1">
      <c r="A59" s="592"/>
      <c r="B59" s="593"/>
      <c r="C59" s="593"/>
      <c r="D59" s="593"/>
      <c r="E59" s="594"/>
      <c r="F59" s="619"/>
    </row>
    <row r="60" spans="1:7" s="533" customFormat="1">
      <c r="A60" s="592"/>
      <c r="B60" s="593"/>
      <c r="C60" s="593"/>
      <c r="D60" s="593"/>
      <c r="E60" s="594"/>
      <c r="F60" s="619"/>
    </row>
    <row r="61" spans="1:7" s="533" customFormat="1" ht="13.5" thickBot="1">
      <c r="A61" s="615"/>
      <c r="B61" s="616"/>
      <c r="C61" s="616"/>
      <c r="E61" s="616"/>
      <c r="F61" s="623"/>
      <c r="G61" s="617"/>
    </row>
    <row r="62" spans="1:7" ht="15">
      <c r="A62" s="570" t="s">
        <v>1954</v>
      </c>
      <c r="B62" s="570"/>
      <c r="C62" s="571"/>
      <c r="E62" s="572" t="s">
        <v>1985</v>
      </c>
    </row>
    <row r="63" spans="1:7" ht="15">
      <c r="A63" s="570" t="s">
        <v>1955</v>
      </c>
      <c r="B63" s="570"/>
      <c r="C63" s="571"/>
      <c r="E63" s="572" t="s">
        <v>1986</v>
      </c>
    </row>
    <row r="64" spans="1:7" ht="14.25">
      <c r="A64" s="567"/>
      <c r="B64" s="567"/>
      <c r="C64" s="568"/>
      <c r="D64" s="569"/>
      <c r="E64" s="569"/>
      <c r="F64" s="569"/>
    </row>
  </sheetData>
  <pageMargins left="0.7" right="0.7" top="0.75" bottom="0.75" header="0.3" footer="0.3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2021-06-21T21:13:28Z</cp:lastPrinted>
  <dcterms:created xsi:type="dcterms:W3CDTF">2010-07-12T16:52:13Z</dcterms:created>
  <dcterms:modified xsi:type="dcterms:W3CDTF">2021-10-26T17:24:42Z</dcterms:modified>
</cp:coreProperties>
</file>