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65BA7EC8-A515-48E5-9FF9-F41208869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I38" i="2"/>
  <c r="G33" i="1" l="1"/>
  <c r="G38" i="1"/>
  <c r="I32" i="2"/>
  <c r="I25" i="2"/>
  <c r="I19" i="2"/>
  <c r="I51" i="1"/>
  <c r="I46" i="1"/>
  <c r="I42" i="1"/>
  <c r="I38" i="1"/>
  <c r="I33" i="1"/>
  <c r="I21" i="1"/>
  <c r="I17" i="1"/>
  <c r="G17" i="1"/>
  <c r="G21" i="1"/>
  <c r="G42" i="1"/>
  <c r="G46" i="1"/>
  <c r="G51" i="1"/>
  <c r="I27" i="2" l="1"/>
  <c r="I42" i="2"/>
  <c r="I47" i="1"/>
  <c r="I52" i="1" s="1"/>
  <c r="I25" i="1"/>
  <c r="G47" i="1"/>
  <c r="G52" i="1" s="1"/>
  <c r="G25" i="1"/>
  <c r="G25" i="2" l="1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<sst xmlns="http://schemas.openxmlformats.org/spreadsheetml/2006/main" count="101" uniqueCount="74">
  <si>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</si>
  <si>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</si>
  <si>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</si>
  <si>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</si>
  <si>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</si>
  <si>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</si>
  <si>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</si>
  <si>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</si>
  <si>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</si>
  <si>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</si>
  <si>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</si>
  <si>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</si>
  <si>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</si>
  <si>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</si>
  <si>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</si>
  <si>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</si>
  <si>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</si>
  <si>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</si>
  <si>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</si>
  <si>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</si>
  <si>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</si>
  <si>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</si>
  <si>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</si>
  <si>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</si>
  <si>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</si>
  <si>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</si>
  <si>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</si>
  <si>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</si>
  <si>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</si>
  <si>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</si>
  <si>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</si>
  <si>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</si>
  <si>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</si>
  <si>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</si>
  <si>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</si>
  <si>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</si>
  <si>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</si>
  <si>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</si>
  <si>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</si>
  <si>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</si>
  <si>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</si>
  <si>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</si>
  <si>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</si>
  <si>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</si>
  <si>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</si>
  <si>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</si>
  <si>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</si>
  <si>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</si>
  <si>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</si>
  <si>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</si>
  <si>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</si>
  <si>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</si>
  <si>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</si>
  <si>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</si>
  <si>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</si>
  <si>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</si>
  <si>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</si>
  <si>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</si>
  <si>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</si>
  <si>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</si>
  <si>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</si>
  <si>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</si>
  <si>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</si>
  <si>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</si>
  <si>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</si>
  <si>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</si>
  <si>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</si>
  <si>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</si>
  <si>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</si>
  <si>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</si>
  <si>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</si>
  <si>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</si>
  <si>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Por los años terminados el 30 de Septiembre de 2021 y 2020</t>
  </si>
  <si>
    <t>Al 30 de Septiembre 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</si>
</sst>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</cellStyleXfs>
  <cellXfs count="14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66" fontId="18" fillId="0" borderId="3" xfId="43" applyNumberFormat="1" applyFont="1" applyBorder="1" applyAlignment="1" applyProtection="1">
      <alignment horizontal="right"/>
    </xf>
    <xf numFmtId="175" fontId="18" fillId="0" borderId="0" xfId="42" applyNumberFormat="1" applyFont="1" applyAlignment="1" applyProtection="1"/>
    <xf numFmtId="166" fontId="18" fillId="0" borderId="0" xfId="44" applyNumberFormat="1" applyFont="1"/>
    <xf numFmtId="170" fontId="8" fillId="0" borderId="0" xfId="13" applyNumberFormat="1" applyFont="1"/>
    <xf numFmtId="166" fontId="18" fillId="0" borderId="3" xfId="44" applyNumberFormat="1" applyFont="1" applyBorder="1"/>
    <xf numFmtId="174" fontId="18" fillId="0" borderId="0" xfId="44" applyNumberFormat="1" applyFont="1"/>
    <xf numFmtId="175" fontId="18" fillId="0" borderId="0" xfId="44" applyNumberFormat="1" applyFont="1"/>
    <xf numFmtId="175" fontId="18" fillId="0" borderId="3" xfId="44" applyNumberFormat="1" applyFont="1" applyBorder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5" applyNumberFormat="1" applyFont="1" applyAlignment="1">
      <alignment horizontal="right"/>
    </xf>
    <xf numFmtId="166" fontId="18" fillId="0" borderId="3" xfId="45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21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5" applyNumberFormat="1" applyFont="1"/>
    <xf numFmtId="166" fontId="18" fillId="0" borderId="3" xfId="45" applyNumberFormat="1" applyFont="1" applyBorder="1"/>
    <xf numFmtId="170" fontId="3" fillId="0" borderId="6" xfId="3" applyNumberForma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>
      <alignment horizontal="right"/>
    </xf>
    <xf numFmtId="166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/>
    <xf numFmtId="166" fontId="18" fillId="0" borderId="3" xfId="45" applyNumberFormat="1" applyFont="1" applyBorder="1" applyProtection="1"/>
    <xf numFmtId="175" fontId="18" fillId="0" borderId="3" xfId="45" applyNumberFormat="1" applyFont="1" applyBorder="1" applyAlignment="1" applyProtection="1">
      <alignment horizontal="right"/>
    </xf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5" xr:uid="{209DCA5C-6C22-4F21-B27A-EFB69EEDFDCA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6D0555AC-853C-444C-872F-B5EB2C28DE0A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07B01243-4574-4B43-BA3D-705E2F0A9E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zoomScaleNormal="100" workbookViewId="0"/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21.332031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3">
        <v>2752.2</v>
      </c>
      <c r="H11" s="91"/>
      <c r="I11" s="104">
        <v>4406.8999999999996</v>
      </c>
    </row>
    <row r="12" spans="1:18">
      <c r="A12" s="15" t="s">
        <v>2</v>
      </c>
      <c r="B12" s="15"/>
      <c r="C12" s="15"/>
      <c r="D12" s="15"/>
      <c r="E12" s="49"/>
      <c r="F12" s="12"/>
      <c r="G12" s="123">
        <v>24.5</v>
      </c>
      <c r="H12" s="91"/>
      <c r="I12" s="104">
        <v>19.7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3">
        <v>32620.5</v>
      </c>
      <c r="H13" s="91"/>
      <c r="I13" s="104">
        <v>32989.800000000003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3">
        <v>3191</v>
      </c>
      <c r="H14" s="91"/>
      <c r="I14" s="104">
        <v>2274.1999999999998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3">
        <v>23387.8</v>
      </c>
      <c r="H15" s="91"/>
      <c r="I15" s="104">
        <v>22267.200000000001</v>
      </c>
    </row>
    <row r="16" spans="1:18">
      <c r="A16" s="15" t="s">
        <v>56</v>
      </c>
      <c r="B16" s="15"/>
      <c r="C16" s="15"/>
      <c r="D16" s="15"/>
      <c r="E16" s="49"/>
      <c r="F16" s="12"/>
      <c r="G16" s="123">
        <v>6114</v>
      </c>
      <c r="H16" s="91"/>
      <c r="I16" s="104">
        <v>5480.9</v>
      </c>
    </row>
    <row r="17" spans="1:13">
      <c r="A17" s="16"/>
      <c r="B17" s="16"/>
      <c r="C17" s="16"/>
      <c r="D17" s="16"/>
      <c r="E17" s="49"/>
      <c r="F17" s="17"/>
      <c r="G17" s="18">
        <f>SUM(G11:G16)</f>
        <v>68090</v>
      </c>
      <c r="H17" s="18"/>
      <c r="I17" s="18">
        <f>SUM(I11:I16)</f>
        <v>67438.7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5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5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4">
        <v>2372.4</v>
      </c>
      <c r="H20" s="92"/>
      <c r="I20" s="106">
        <v>5089.8</v>
      </c>
    </row>
    <row r="21" spans="1:13">
      <c r="A21" s="15"/>
      <c r="B21" s="15"/>
      <c r="C21" s="15"/>
      <c r="D21" s="15"/>
      <c r="E21" s="49"/>
      <c r="F21" s="19"/>
      <c r="G21" s="21">
        <f>SUM(G19:G20)</f>
        <v>2372.4</v>
      </c>
      <c r="H21" s="21"/>
      <c r="I21" s="21">
        <f>SUM(I19:I20)</f>
        <v>5089.8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5">
        <v>3810</v>
      </c>
      <c r="H24" s="93"/>
      <c r="I24" s="106">
        <v>4147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74272.399999999994</v>
      </c>
      <c r="H25" s="22"/>
      <c r="I25" s="22">
        <f>I17+I21+I24</f>
        <v>76675.5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6">
        <v>1410.2</v>
      </c>
      <c r="H29" s="94"/>
      <c r="I29" s="107">
        <v>1891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7">
        <v>747.9</v>
      </c>
      <c r="H30" s="95"/>
      <c r="I30" s="108">
        <v>801.2</v>
      </c>
    </row>
    <row r="31" spans="1:13">
      <c r="A31" s="15" t="s">
        <v>58</v>
      </c>
      <c r="B31" s="15"/>
      <c r="C31" s="15"/>
      <c r="D31" s="15"/>
      <c r="E31" s="51"/>
      <c r="F31" s="58"/>
      <c r="G31" s="127">
        <v>7102.2</v>
      </c>
      <c r="H31" s="95"/>
      <c r="I31" s="108">
        <v>8117.4</v>
      </c>
    </row>
    <row r="32" spans="1:13">
      <c r="A32" s="15" t="s">
        <v>6</v>
      </c>
      <c r="B32" s="15"/>
      <c r="C32" s="15"/>
      <c r="D32" s="15"/>
      <c r="E32" s="51"/>
      <c r="F32" s="58"/>
      <c r="G32" s="128">
        <v>3537</v>
      </c>
      <c r="H32" s="95"/>
      <c r="I32" s="109">
        <v>3461.7</v>
      </c>
    </row>
    <row r="33" spans="1:14">
      <c r="A33" s="15"/>
      <c r="B33" s="15"/>
      <c r="C33" s="15"/>
      <c r="D33" s="15"/>
      <c r="E33" s="51"/>
      <c r="F33" s="58"/>
      <c r="G33" s="100">
        <f>SUM(G29:G32)</f>
        <v>12797.3</v>
      </c>
      <c r="H33" s="25"/>
      <c r="I33" s="100">
        <f>SUM(I29:I32)</f>
        <v>14271.3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9">
        <v>3057.1</v>
      </c>
      <c r="H35" s="96"/>
      <c r="I35" s="108">
        <v>4245.3</v>
      </c>
    </row>
    <row r="36" spans="1:14">
      <c r="A36" s="15" t="s">
        <v>8</v>
      </c>
      <c r="B36" s="15"/>
      <c r="C36" s="15"/>
      <c r="D36" s="15"/>
      <c r="E36" s="51"/>
      <c r="F36" s="58"/>
      <c r="G36" s="129">
        <v>315.10000000000002</v>
      </c>
      <c r="H36" s="96"/>
      <c r="I36" s="108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30">
        <v>1603.3</v>
      </c>
      <c r="H37" s="97"/>
      <c r="I37" s="109">
        <v>4010.3</v>
      </c>
    </row>
    <row r="38" spans="1:14">
      <c r="A38" s="15"/>
      <c r="B38" s="15"/>
      <c r="C38" s="15"/>
      <c r="D38" s="15"/>
      <c r="E38" s="51"/>
      <c r="F38" s="58"/>
      <c r="G38" s="25">
        <f>SUM(G35:G37)</f>
        <v>4975.5</v>
      </c>
      <c r="H38" s="25"/>
      <c r="I38" s="25">
        <f>SUM(I35:I37)</f>
        <v>8535.5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1">
        <v>1190.0999999999999</v>
      </c>
      <c r="H40" s="98"/>
      <c r="I40" s="108">
        <v>1282.2</v>
      </c>
    </row>
    <row r="41" spans="1:14">
      <c r="A41" s="15" t="s">
        <v>11</v>
      </c>
      <c r="B41" s="15"/>
      <c r="C41" s="15"/>
      <c r="D41" s="15"/>
      <c r="E41" s="51"/>
      <c r="F41" s="58"/>
      <c r="G41" s="132">
        <v>16118.6</v>
      </c>
      <c r="H41" s="99"/>
      <c r="I41" s="109">
        <v>13993.8</v>
      </c>
    </row>
    <row r="42" spans="1:14">
      <c r="A42" s="15"/>
      <c r="B42" s="15"/>
      <c r="C42" s="15"/>
      <c r="D42" s="15"/>
      <c r="E42" s="51"/>
      <c r="F42" s="58"/>
      <c r="G42" s="25">
        <f>SUM(G40:G41)</f>
        <v>17308.7</v>
      </c>
      <c r="H42" s="25"/>
      <c r="I42" s="25">
        <f>SUM(I40:I41)</f>
        <v>15276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3">
        <v>4200.2</v>
      </c>
      <c r="H44" s="80"/>
      <c r="I44" s="108">
        <v>4099.5</v>
      </c>
    </row>
    <row r="45" spans="1:14">
      <c r="A45" s="15" t="s">
        <v>13</v>
      </c>
      <c r="B45" s="15"/>
      <c r="C45" s="15"/>
      <c r="D45" s="15"/>
      <c r="E45" s="51"/>
      <c r="F45" s="58"/>
      <c r="G45" s="134">
        <v>1325.7</v>
      </c>
      <c r="H45" s="81"/>
      <c r="I45" s="109">
        <v>1486.7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5525.9</v>
      </c>
      <c r="H46" s="25"/>
      <c r="I46" s="28">
        <f>SUM(I44:I45)</f>
        <v>5586.2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40607.4</v>
      </c>
      <c r="H47" s="25"/>
      <c r="I47" s="26">
        <f>I33+I38+I42+I46</f>
        <v>43669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3">
        <v>13000</v>
      </c>
      <c r="H49" s="82"/>
      <c r="I49" s="108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5">
        <v>20665</v>
      </c>
      <c r="H50" s="101" t="s">
        <v>0</v>
      </c>
      <c r="I50" s="109">
        <v>20006.5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33665</v>
      </c>
      <c r="H51" s="101"/>
      <c r="I51" s="25">
        <f>SUM(I49:I50)</f>
        <v>33006.5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74272.399999999994</v>
      </c>
      <c r="H52" s="25"/>
      <c r="I52" s="22">
        <f>I47+I51</f>
        <v>76675.5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33" zoomScaleNormal="100" workbookViewId="0">
      <selection activeCell="G43" sqref="G43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72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36">
        <v>62055.1</v>
      </c>
      <c r="H14" s="83"/>
      <c r="I14" s="110">
        <v>61488.2</v>
      </c>
    </row>
    <row r="15" spans="1:10">
      <c r="A15" s="35" t="s">
        <v>36</v>
      </c>
      <c r="D15" s="53"/>
      <c r="E15" s="54"/>
      <c r="G15" s="137">
        <v>16840.3</v>
      </c>
      <c r="H15" s="84"/>
      <c r="I15" s="111">
        <v>16074.8</v>
      </c>
    </row>
    <row r="16" spans="1:10" ht="16.5" customHeight="1">
      <c r="A16" s="36" t="s">
        <v>61</v>
      </c>
      <c r="D16" s="53"/>
      <c r="E16" s="54"/>
      <c r="G16" s="137">
        <v>8213.6</v>
      </c>
      <c r="H16" s="84"/>
      <c r="I16" s="111">
        <v>9653.2000000000007</v>
      </c>
    </row>
    <row r="17" spans="1:9">
      <c r="A17" s="35" t="s">
        <v>37</v>
      </c>
      <c r="D17" s="53"/>
      <c r="E17" s="54"/>
      <c r="G17" s="137">
        <v>3776.8</v>
      </c>
      <c r="H17" s="84"/>
      <c r="I17" s="111">
        <v>4502.6000000000004</v>
      </c>
    </row>
    <row r="18" spans="1:9">
      <c r="A18" s="35" t="s">
        <v>38</v>
      </c>
      <c r="D18" s="53"/>
      <c r="E18" s="54"/>
      <c r="G18" s="138">
        <v>1962.6</v>
      </c>
      <c r="H18" s="85"/>
      <c r="I18" s="112">
        <v>2048.6</v>
      </c>
    </row>
    <row r="19" spans="1:9">
      <c r="A19" s="32"/>
      <c r="D19" s="53"/>
      <c r="E19" s="54"/>
      <c r="G19" s="69">
        <f>SUM(G14:G18)</f>
        <v>92848.400000000009</v>
      </c>
      <c r="H19" s="69"/>
      <c r="I19" s="113">
        <f>SUM(I14:I18)</f>
        <v>93767.400000000009</v>
      </c>
    </row>
    <row r="20" spans="1:9">
      <c r="A20" s="33" t="s">
        <v>52</v>
      </c>
      <c r="D20" s="53"/>
      <c r="E20" s="54"/>
      <c r="G20" s="70"/>
      <c r="H20" s="70"/>
      <c r="I20" s="114"/>
    </row>
    <row r="21" spans="1:9">
      <c r="A21" s="35" t="s">
        <v>39</v>
      </c>
      <c r="D21" s="53"/>
      <c r="E21" s="54"/>
      <c r="G21" s="139">
        <v>27863.7</v>
      </c>
      <c r="H21" s="86"/>
      <c r="I21" s="115">
        <v>27602.6</v>
      </c>
    </row>
    <row r="22" spans="1:9">
      <c r="A22" s="35" t="s">
        <v>40</v>
      </c>
      <c r="D22" s="53"/>
      <c r="E22" s="54"/>
      <c r="G22" s="139">
        <v>30150.5</v>
      </c>
      <c r="H22" s="86"/>
      <c r="I22" s="115">
        <v>32827.9</v>
      </c>
    </row>
    <row r="23" spans="1:9">
      <c r="A23" s="35" t="s">
        <v>41</v>
      </c>
      <c r="D23" s="53"/>
      <c r="E23" s="54"/>
      <c r="G23" s="139">
        <v>17779.3</v>
      </c>
      <c r="H23" s="86"/>
      <c r="I23" s="115">
        <v>16656.099999999999</v>
      </c>
    </row>
    <row r="24" spans="1:9">
      <c r="A24" s="35" t="s">
        <v>54</v>
      </c>
      <c r="D24" s="53"/>
      <c r="E24" s="54"/>
      <c r="G24" s="140">
        <v>10982.1</v>
      </c>
      <c r="H24" s="87"/>
      <c r="I24" s="116">
        <v>9433.7999999999993</v>
      </c>
    </row>
    <row r="25" spans="1:9" ht="21" customHeight="1">
      <c r="A25" s="33"/>
      <c r="D25" s="53"/>
      <c r="E25" s="54"/>
      <c r="G25" s="71">
        <f>SUM(G21:G24)</f>
        <v>86775.6</v>
      </c>
      <c r="H25" s="72"/>
      <c r="I25" s="117">
        <f>SUM(I21:I24)</f>
        <v>86520.400000000009</v>
      </c>
    </row>
    <row r="26" spans="1:9" ht="13.5" customHeight="1">
      <c r="A26" s="33" t="s">
        <v>62</v>
      </c>
      <c r="D26" s="53"/>
      <c r="E26" s="54"/>
      <c r="G26" s="102">
        <v>0</v>
      </c>
      <c r="H26" s="88"/>
      <c r="I26" s="118">
        <v>28.3</v>
      </c>
    </row>
    <row r="27" spans="1:9" ht="21" customHeight="1">
      <c r="A27" s="31" t="s">
        <v>42</v>
      </c>
      <c r="D27" s="53"/>
      <c r="E27" s="54"/>
      <c r="G27" s="73">
        <f>+G19-G25-G26</f>
        <v>6072.8000000000029</v>
      </c>
      <c r="H27" s="69"/>
      <c r="I27" s="119">
        <f>+I19-I25-I26</f>
        <v>7218.7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41">
        <v>294.5</v>
      </c>
      <c r="H30" s="89"/>
      <c r="I30" s="120">
        <v>258.39999999999998</v>
      </c>
    </row>
    <row r="31" spans="1:9">
      <c r="A31" s="35" t="s">
        <v>46</v>
      </c>
      <c r="D31" s="53"/>
      <c r="E31" s="54"/>
      <c r="G31" s="142">
        <f>4358.1-453.6</f>
        <v>3904.5000000000005</v>
      </c>
      <c r="H31" s="75"/>
      <c r="I31" s="121">
        <v>3922.9</v>
      </c>
    </row>
    <row r="32" spans="1:9" ht="18.75" customHeight="1">
      <c r="A32" s="34"/>
      <c r="D32" s="53"/>
      <c r="E32" s="54"/>
      <c r="G32" s="76">
        <f>SUM(G30:G31)</f>
        <v>4199</v>
      </c>
      <c r="H32" s="74"/>
      <c r="I32" s="76">
        <f>SUM(I30:I31)</f>
        <v>4181.3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1873.8000000000029</v>
      </c>
      <c r="H34" s="74"/>
      <c r="I34" s="74">
        <v>3037.4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43">
        <v>767.5</v>
      </c>
      <c r="H36" s="90"/>
      <c r="I36" s="112">
        <v>496.2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2641.3000000000029</v>
      </c>
      <c r="H38" s="69"/>
      <c r="I38" s="113">
        <f>SUM(I34:I36)</f>
        <v>3533.6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-453.6</v>
      </c>
      <c r="H40" s="77"/>
      <c r="I40" s="74">
        <v>-829</v>
      </c>
    </row>
    <row r="41" spans="1:10">
      <c r="A41" s="33" t="s">
        <v>63</v>
      </c>
      <c r="D41" s="53"/>
      <c r="E41" s="54"/>
      <c r="G41" s="77">
        <v>0</v>
      </c>
      <c r="H41" s="74"/>
      <c r="I41" s="74">
        <v>-108.4</v>
      </c>
    </row>
    <row r="42" spans="1:10" ht="24.75" customHeight="1" thickBot="1">
      <c r="A42" s="31" t="s">
        <v>49</v>
      </c>
      <c r="D42" s="53"/>
      <c r="E42" s="54"/>
      <c r="G42" s="78">
        <f>SUM(G38:G41)</f>
        <v>2187.700000000003</v>
      </c>
      <c r="H42" s="74"/>
      <c r="I42" s="122">
        <f>SUM(I38:I41)</f>
        <v>2596.1999999999998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2021-09-07T20:54:40Z</cp:lastPrinted>
  <dcterms:created xsi:type="dcterms:W3CDTF">2011-01-17T20:49:33Z</dcterms:created>
  <dcterms:modified xsi:type="dcterms:W3CDTF">2021-10-06T16:52:02Z</dcterms:modified>
</cp:coreProperties>
</file>