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1/"/>
    </mc:Choice>
  </mc:AlternateContent>
  <xr:revisionPtr revIDLastSave="0" documentId="13_ncr:1_{77436B57-69E1-45D6-B554-EBB326145756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Balance" sheetId="1" r:id="rId1"/>
    <sheet name="Resultado" sheetId="2" r:id="rId2"/>
  </sheets>
  <definedNames>
    <definedName name="_xlnm.Print_Area" localSheetId="0">Balance!$A$1:$F$59</definedName>
    <definedName name="_xlnm.Print_Area" localSheetId="1">Resultado!$A$1:$F$41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30" i="1"/>
  <c r="E39" i="1"/>
  <c r="E17" i="1"/>
  <c r="E9" i="1"/>
  <c r="E15" i="2"/>
  <c r="E20" i="2"/>
  <c r="E27" i="2"/>
  <c r="E30" i="2"/>
  <c r="E48" i="1"/>
  <c r="E42" i="1"/>
  <c r="E49" i="1"/>
  <c r="E27" i="1"/>
</calcChain>
</file>

<file path=xl/sharedStrings.xml><?xml version="1.0" encoding="utf-8"?>
<sst xmlns="http://schemas.openxmlformats.org/spreadsheetml/2006/main" count="130" uniqueCount="119">
  <si>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</si>
  <si>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</si>
  <si>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</si>
  <si>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</si>
  <si>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</si>
  <si>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</si>
  <si>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</si>
  <si>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</si>
  <si>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</si>
  <si>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</si>
  <si>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</si>
  <si>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</si>
  <si>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</si>
  <si>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</si>
  <si>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</si>
  <si>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</si>
  <si>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</si>
  <si>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</si>
  <si>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</si>
  <si>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</si>
  <si>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</si>
  <si>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</si>
  <si>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</si>
  <si>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</si>
  <si>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</si>
  <si>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</si>
  <si>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</si>
  <si>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</si>
  <si>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</si>
  <si>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</si>
  <si>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</si>
  <si>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</si>
  <si>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</si>
  <si>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</si>
  <si>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</si>
  <si>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</si>
  <si>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</si>
  <si>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</si>
  <si>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</si>
  <si>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</si>
  <si>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</si>
  <si>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</si>
  <si>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</si>
  <si>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</si>
  <si>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</si>
  <si>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</si>
  <si>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</si>
  <si>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</si>
  <si>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</si>
  <si>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</si>
  <si>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</si>
  <si>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</si>
  <si>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</si>
  <si>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</si>
  <si>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</si>
  <si>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</si>
  <si>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</si>
  <si>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</si>
  <si>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</si>
  <si>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</si>
  <si>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</si>
  <si>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</si>
  <si>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</si>
  <si>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</si>
  <si>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</si>
  <si>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</si>
  <si>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</si>
  <si>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</si>
  <si>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</si>
  <si>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</si>
  <si>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</si>
  <si>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</si>
  <si>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</si>
  <si>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</si>
  <si>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</si>
  <si>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</si>
  <si>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</si>
  <si>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</si>
  <si>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</si>
  <si>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</si>
  <si>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</si>
  <si>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</si>
  <si>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</si>
  <si>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</si>
  <si>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</si>
  <si>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</si>
  <si>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</si>
  <si>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</si>
  <si>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</si>
  <si>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</si>
  <si>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</si>
  <si>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</si>
  <si>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</si>
  <si>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</si>
  <si>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</si>
  <si>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</si>
  <si>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</si>
  <si>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</si>
  <si>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</si>
  <si>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</si>
  <si>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</si>
  <si>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</si>
  <si>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</si>
  <si>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</si>
  <si>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</si>
  <si>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</si>
  <si>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</si>
  <si>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</si>
  <si>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</si>
  <si>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</si>
  <si>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Lic. Juan Manuel Hernández Quintero</t>
  </si>
  <si>
    <t xml:space="preserve"> Contador</t>
  </si>
  <si>
    <t>Inscripción No. 7958</t>
  </si>
  <si>
    <t>Ing. Guillermo Miguel Saca Silhy</t>
  </si>
  <si>
    <t>Estado de Situación Financiera al 31 de Agosto  de 2021</t>
  </si>
  <si>
    <t>2-1-12-00-00-00</t>
  </si>
  <si>
    <t>CUENTRAS TRANSITORIAS</t>
  </si>
  <si>
    <t>Estado de resultados del 01 de enero al 31 de agosto de 2021</t>
  </si>
  <si>
    <t>RESULTADO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</si>
</sst>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1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0" fontId="9" fillId="0" borderId="0"/>
  </cellStyleXfs>
  <cellXfs count="55">
    <xf numFmtId="0" fontId="0" fillId="0" borderId="0" xfId="0">
      <alignment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0" fillId="2" borderId="4" xfId="0" applyFill="1" applyBorder="1">
      <alignment vertical="top"/>
    </xf>
    <xf numFmtId="0" fontId="2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3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4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164" fontId="0" fillId="0" borderId="0" xfId="1" applyFont="1">
      <alignment vertical="top"/>
    </xf>
    <xf numFmtId="4" fontId="0" fillId="0" borderId="0" xfId="0" applyNumberFormat="1">
      <alignment vertical="top"/>
    </xf>
    <xf numFmtId="4" fontId="7" fillId="0" borderId="0" xfId="0" applyNumberFormat="1" applyFont="1">
      <alignment vertical="top"/>
    </xf>
    <xf numFmtId="164" fontId="7" fillId="0" borderId="0" xfId="1" applyFont="1">
      <alignment vertical="top"/>
    </xf>
    <xf numFmtId="4" fontId="6" fillId="0" borderId="0" xfId="0" applyNumberFormat="1" applyFont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4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749" name="Picture 1025">
          <a:extLst>
            <a:ext uri="{FF2B5EF4-FFF2-40B4-BE49-F238E27FC236}">
              <a16:creationId xmlns:a16="http://schemas.microsoft.com/office/drawing/2014/main" id="{68587525-CDBB-4A80-8DFE-98982FA4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772" name="Picture 1025">
          <a:extLst>
            <a:ext uri="{FF2B5EF4-FFF2-40B4-BE49-F238E27FC236}">
              <a16:creationId xmlns:a16="http://schemas.microsoft.com/office/drawing/2014/main" id="{F4B7C19C-D752-4617-B032-A3B61E42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K70"/>
  <sheetViews>
    <sheetView showGridLines="0" showOutlineSymbols="0" view="pageBreakPreview" zoomScaleNormal="112" zoomScaleSheetLayoutView="100" workbookViewId="0">
      <pane ySplit="6" topLeftCell="A7" activePane="bottomLeft" state="frozen"/>
      <selection pane="bottomLeft" activeCell="B5" sqref="B5:E5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  <col min="6" max="6" width="12.5703125" customWidth="1"/>
    <col min="7" max="7" width="11.7109375" customWidth="1"/>
    <col min="8" max="8" width="42.42578125" bestFit="1" customWidth="1"/>
    <col min="9" max="9" width="14.28515625" customWidth="1"/>
  </cols>
  <sheetData>
    <row r="2" spans="1:11" ht="14.25" customHeight="1" x14ac:dyDescent="0.2">
      <c r="A2" s="24"/>
      <c r="B2" s="25"/>
      <c r="C2" s="26" t="s">
        <v>0</v>
      </c>
      <c r="D2" s="27"/>
      <c r="E2" s="28"/>
      <c r="G2" s="1"/>
      <c r="H2" s="1"/>
      <c r="I2" s="2"/>
      <c r="J2" s="2"/>
    </row>
    <row r="3" spans="1:11" ht="16.5" customHeight="1" x14ac:dyDescent="0.2">
      <c r="A3" s="24"/>
      <c r="B3" s="29"/>
      <c r="C3" s="30" t="s">
        <v>107</v>
      </c>
      <c r="D3" s="31"/>
      <c r="E3" s="32"/>
      <c r="G3" s="1"/>
      <c r="H3" s="1"/>
      <c r="I3" s="1"/>
      <c r="J3" s="3"/>
      <c r="K3" s="3"/>
    </row>
    <row r="4" spans="1:11" ht="18.75" customHeight="1" x14ac:dyDescent="0.2">
      <c r="A4" s="24"/>
      <c r="B4" s="33"/>
      <c r="C4" s="34" t="s">
        <v>108</v>
      </c>
      <c r="D4" s="35"/>
      <c r="E4" s="36" t="s">
        <v>106</v>
      </c>
      <c r="G4" s="1"/>
      <c r="H4" s="1"/>
      <c r="I4" s="1"/>
      <c r="J4" s="4"/>
      <c r="K4" s="4"/>
    </row>
    <row r="5" spans="1:11" s="24" customFormat="1" ht="20.25" customHeight="1" x14ac:dyDescent="0.25">
      <c r="B5" s="50" t="s">
        <v>114</v>
      </c>
      <c r="C5" s="50"/>
      <c r="D5" s="50"/>
      <c r="E5" s="50"/>
      <c r="F5" s="23"/>
    </row>
    <row r="6" spans="1:11" s="24" customFormat="1" ht="13.5" customHeight="1" x14ac:dyDescent="0.2">
      <c r="B6" s="51" t="s">
        <v>98</v>
      </c>
      <c r="C6" s="51"/>
      <c r="D6" s="51"/>
      <c r="E6" s="51"/>
      <c r="F6" s="23"/>
    </row>
    <row r="7" spans="1:11" ht="11.25" customHeight="1" x14ac:dyDescent="0.2"/>
    <row r="8" spans="1:11" x14ac:dyDescent="0.2">
      <c r="B8" s="16" t="s">
        <v>1</v>
      </c>
      <c r="C8" s="11" t="s">
        <v>2</v>
      </c>
      <c r="D8" s="12"/>
      <c r="E8" s="12"/>
      <c r="F8" s="9"/>
    </row>
    <row r="9" spans="1:11" x14ac:dyDescent="0.2">
      <c r="B9" s="16" t="s">
        <v>3</v>
      </c>
      <c r="C9" s="11" t="s">
        <v>4</v>
      </c>
      <c r="D9" s="12"/>
      <c r="E9" s="12">
        <f>SUM(E10:E15)</f>
        <v>10620718.949999999</v>
      </c>
      <c r="F9" s="9"/>
    </row>
    <row r="10" spans="1:11" x14ac:dyDescent="0.2">
      <c r="B10" s="8" t="s">
        <v>5</v>
      </c>
      <c r="C10" s="6" t="s">
        <v>6</v>
      </c>
      <c r="D10" s="9"/>
      <c r="E10" s="44">
        <v>911278.78</v>
      </c>
      <c r="F10" s="9"/>
    </row>
    <row r="11" spans="1:11" x14ac:dyDescent="0.2">
      <c r="B11" s="8" t="s">
        <v>7</v>
      </c>
      <c r="C11" s="6" t="s">
        <v>8</v>
      </c>
      <c r="D11" s="9"/>
      <c r="E11" s="44">
        <v>41121.18</v>
      </c>
      <c r="F11" s="9"/>
    </row>
    <row r="12" spans="1:11" x14ac:dyDescent="0.2">
      <c r="B12" s="8" t="s">
        <v>9</v>
      </c>
      <c r="C12" s="6" t="s">
        <v>10</v>
      </c>
      <c r="D12" s="9"/>
      <c r="E12" s="44">
        <v>6114930.5499999998</v>
      </c>
      <c r="F12" s="9"/>
    </row>
    <row r="13" spans="1:11" x14ac:dyDescent="0.2">
      <c r="B13" s="8" t="s">
        <v>11</v>
      </c>
      <c r="C13" s="6" t="s">
        <v>12</v>
      </c>
      <c r="D13" s="9"/>
      <c r="E13" s="44">
        <v>1817674.19</v>
      </c>
      <c r="F13" s="9"/>
    </row>
    <row r="14" spans="1:11" x14ac:dyDescent="0.2">
      <c r="B14" s="8" t="s">
        <v>13</v>
      </c>
      <c r="C14" s="6" t="s">
        <v>14</v>
      </c>
      <c r="D14" s="9"/>
      <c r="E14" s="44">
        <v>44871.49</v>
      </c>
      <c r="F14" s="9"/>
    </row>
    <row r="15" spans="1:11" x14ac:dyDescent="0.2">
      <c r="B15" s="8" t="s">
        <v>15</v>
      </c>
      <c r="C15" s="6" t="s">
        <v>16</v>
      </c>
      <c r="D15" s="9"/>
      <c r="E15" s="44">
        <v>1690842.76</v>
      </c>
      <c r="F15" s="9"/>
    </row>
    <row r="16" spans="1:11" x14ac:dyDescent="0.2">
      <c r="B16" s="8"/>
      <c r="C16" s="6"/>
      <c r="D16" s="9"/>
      <c r="E16" s="5"/>
      <c r="F16" s="9"/>
    </row>
    <row r="17" spans="2:9" x14ac:dyDescent="0.2">
      <c r="B17" s="16" t="s">
        <v>17</v>
      </c>
      <c r="C17" s="11" t="s">
        <v>18</v>
      </c>
      <c r="D17" s="12"/>
      <c r="E17" s="12">
        <f>SUM(E18:E26)</f>
        <v>2506112.9400000004</v>
      </c>
      <c r="F17" s="9"/>
    </row>
    <row r="18" spans="2:9" x14ac:dyDescent="0.2">
      <c r="B18" s="8" t="s">
        <v>19</v>
      </c>
      <c r="C18" s="6" t="s">
        <v>20</v>
      </c>
      <c r="D18" s="9"/>
      <c r="E18" s="44">
        <v>98057.279999999999</v>
      </c>
      <c r="F18" s="9"/>
    </row>
    <row r="19" spans="2:9" x14ac:dyDescent="0.2">
      <c r="B19" s="8" t="s">
        <v>21</v>
      </c>
      <c r="C19" s="6" t="s">
        <v>22</v>
      </c>
      <c r="D19" s="9"/>
      <c r="E19" s="44">
        <v>1034460.24</v>
      </c>
      <c r="F19" s="9"/>
    </row>
    <row r="20" spans="2:9" x14ac:dyDescent="0.2">
      <c r="B20" s="8" t="s">
        <v>23</v>
      </c>
      <c r="C20" s="6" t="s">
        <v>24</v>
      </c>
      <c r="D20" s="9"/>
      <c r="E20" s="44">
        <v>42566.57</v>
      </c>
      <c r="F20" s="9"/>
    </row>
    <row r="21" spans="2:9" x14ac:dyDescent="0.2">
      <c r="B21" s="8" t="s">
        <v>25</v>
      </c>
      <c r="C21" s="6" t="s">
        <v>26</v>
      </c>
      <c r="D21" s="9"/>
      <c r="E21" s="44">
        <v>5714.29</v>
      </c>
      <c r="F21" s="9"/>
    </row>
    <row r="22" spans="2:9" x14ac:dyDescent="0.2">
      <c r="B22" s="8" t="s">
        <v>27</v>
      </c>
      <c r="C22" s="6" t="s">
        <v>28</v>
      </c>
      <c r="D22" s="9"/>
      <c r="E22" s="44">
        <v>24317.29</v>
      </c>
      <c r="F22" s="9"/>
    </row>
    <row r="23" spans="2:9" x14ac:dyDescent="0.2">
      <c r="B23" s="8" t="s">
        <v>29</v>
      </c>
      <c r="C23" s="6" t="s">
        <v>30</v>
      </c>
      <c r="D23" s="9"/>
      <c r="E23" s="44">
        <v>57722.66</v>
      </c>
      <c r="F23" s="9"/>
    </row>
    <row r="24" spans="2:9" x14ac:dyDescent="0.2">
      <c r="B24" s="8" t="s">
        <v>31</v>
      </c>
      <c r="C24" s="6" t="s">
        <v>32</v>
      </c>
      <c r="D24" s="9"/>
      <c r="E24" s="44">
        <v>3075</v>
      </c>
      <c r="F24" s="9"/>
    </row>
    <row r="25" spans="2:9" x14ac:dyDescent="0.2">
      <c r="B25" s="8" t="s">
        <v>33</v>
      </c>
      <c r="C25" s="6" t="s">
        <v>34</v>
      </c>
      <c r="D25" s="9"/>
      <c r="E25" s="44">
        <v>236407.85</v>
      </c>
      <c r="F25" s="9"/>
    </row>
    <row r="26" spans="2:9" x14ac:dyDescent="0.2">
      <c r="B26" s="8" t="s">
        <v>104</v>
      </c>
      <c r="C26" s="6" t="s">
        <v>105</v>
      </c>
      <c r="D26" s="9"/>
      <c r="E26" s="44">
        <v>1003791.76</v>
      </c>
      <c r="F26" s="9"/>
    </row>
    <row r="27" spans="2:9" ht="16.5" customHeight="1" thickBot="1" x14ac:dyDescent="0.25">
      <c r="B27" s="8"/>
      <c r="C27" s="13" t="s">
        <v>84</v>
      </c>
      <c r="D27" s="14" t="s">
        <v>103</v>
      </c>
      <c r="E27" s="15">
        <f>E9+E17</f>
        <v>13126831.890000001</v>
      </c>
      <c r="F27" s="9"/>
      <c r="G27" s="9"/>
    </row>
    <row r="28" spans="2:9" ht="13.5" thickTop="1" x14ac:dyDescent="0.2">
      <c r="B28" s="8"/>
      <c r="C28" s="6"/>
      <c r="D28" s="9"/>
      <c r="E28" s="44"/>
      <c r="F28" s="9"/>
    </row>
    <row r="29" spans="2:9" x14ac:dyDescent="0.2">
      <c r="B29" s="16" t="s">
        <v>35</v>
      </c>
      <c r="C29" s="11" t="s">
        <v>36</v>
      </c>
      <c r="D29" s="12"/>
      <c r="E29" s="5"/>
      <c r="F29" s="9"/>
    </row>
    <row r="30" spans="2:9" x14ac:dyDescent="0.2">
      <c r="B30" s="16" t="s">
        <v>37</v>
      </c>
      <c r="C30" s="11" t="s">
        <v>38</v>
      </c>
      <c r="D30" s="12"/>
      <c r="E30" s="12">
        <f>SUM(E31:E37)</f>
        <v>8047153.2400000002</v>
      </c>
      <c r="F30" s="9"/>
      <c r="I30" s="43"/>
    </row>
    <row r="31" spans="2:9" x14ac:dyDescent="0.2">
      <c r="B31" s="8" t="s">
        <v>39</v>
      </c>
      <c r="C31" s="6" t="s">
        <v>40</v>
      </c>
      <c r="D31" s="9"/>
      <c r="E31" s="44">
        <v>7795246.9800000004</v>
      </c>
      <c r="F31" s="9"/>
    </row>
    <row r="32" spans="2:9" x14ac:dyDescent="0.2">
      <c r="B32" s="8" t="s">
        <v>41</v>
      </c>
      <c r="C32" s="6" t="s">
        <v>42</v>
      </c>
      <c r="D32" s="9"/>
      <c r="E32" s="44">
        <v>75371.399999999994</v>
      </c>
      <c r="F32" s="9"/>
    </row>
    <row r="33" spans="2:7" x14ac:dyDescent="0.2">
      <c r="B33" s="8" t="s">
        <v>43</v>
      </c>
      <c r="C33" s="6" t="s">
        <v>44</v>
      </c>
      <c r="D33" s="9"/>
      <c r="E33" s="44">
        <v>6988.56</v>
      </c>
      <c r="F33" s="9"/>
    </row>
    <row r="34" spans="2:7" x14ac:dyDescent="0.2">
      <c r="B34" s="8" t="s">
        <v>45</v>
      </c>
      <c r="C34" s="6" t="s">
        <v>46</v>
      </c>
      <c r="D34" s="9"/>
      <c r="E34" s="44">
        <v>32565.01</v>
      </c>
      <c r="F34" s="9"/>
    </row>
    <row r="35" spans="2:7" x14ac:dyDescent="0.2">
      <c r="B35" s="8" t="s">
        <v>47</v>
      </c>
      <c r="C35" s="6" t="s">
        <v>48</v>
      </c>
      <c r="D35" s="9"/>
      <c r="E35" s="44">
        <v>38857.83</v>
      </c>
      <c r="F35" s="9"/>
    </row>
    <row r="36" spans="2:7" x14ac:dyDescent="0.2">
      <c r="B36" s="8" t="s">
        <v>49</v>
      </c>
      <c r="C36" s="6" t="s">
        <v>50</v>
      </c>
      <c r="D36" s="9"/>
      <c r="E36" s="44">
        <v>28123.46</v>
      </c>
      <c r="F36" s="9"/>
    </row>
    <row r="37" spans="2:7" x14ac:dyDescent="0.2">
      <c r="B37" s="8" t="s">
        <v>115</v>
      </c>
      <c r="C37" s="6" t="s">
        <v>116</v>
      </c>
      <c r="D37" s="9"/>
      <c r="E37" s="44">
        <v>70000</v>
      </c>
      <c r="F37" s="9"/>
    </row>
    <row r="38" spans="2:7" x14ac:dyDescent="0.2">
      <c r="B38" s="8"/>
      <c r="C38" s="6"/>
      <c r="D38" s="9"/>
      <c r="E38" s="44"/>
      <c r="F38" s="9"/>
    </row>
    <row r="39" spans="2:7" x14ac:dyDescent="0.2">
      <c r="B39" s="16" t="s">
        <v>51</v>
      </c>
      <c r="C39" s="11" t="s">
        <v>52</v>
      </c>
      <c r="D39" s="12"/>
      <c r="E39" s="44">
        <f>+E40+E41</f>
        <v>606641.59</v>
      </c>
      <c r="F39" s="9"/>
    </row>
    <row r="40" spans="2:7" x14ac:dyDescent="0.2">
      <c r="B40" s="8" t="s">
        <v>53</v>
      </c>
      <c r="C40" s="6" t="s">
        <v>54</v>
      </c>
      <c r="D40" s="9"/>
      <c r="E40" s="44">
        <v>548368.35</v>
      </c>
      <c r="F40" s="9"/>
    </row>
    <row r="41" spans="2:7" x14ac:dyDescent="0.2">
      <c r="B41" s="8" t="s">
        <v>55</v>
      </c>
      <c r="C41" s="6" t="s">
        <v>56</v>
      </c>
      <c r="D41" s="9"/>
      <c r="E41" s="44">
        <v>58273.24</v>
      </c>
      <c r="F41" s="9"/>
    </row>
    <row r="42" spans="2:7" ht="16.5" customHeight="1" x14ac:dyDescent="0.2">
      <c r="B42" s="8"/>
      <c r="C42" s="17" t="s">
        <v>101</v>
      </c>
      <c r="D42" s="18"/>
      <c r="E42" s="19">
        <f>E30+E39</f>
        <v>8653794.8300000001</v>
      </c>
      <c r="F42" s="9"/>
      <c r="G42" s="43"/>
    </row>
    <row r="43" spans="2:7" x14ac:dyDescent="0.2">
      <c r="B43" s="16" t="s">
        <v>99</v>
      </c>
      <c r="C43" s="11" t="s">
        <v>100</v>
      </c>
      <c r="D43" s="9"/>
      <c r="E43" s="44"/>
      <c r="F43" s="9"/>
    </row>
    <row r="44" spans="2:7" x14ac:dyDescent="0.2">
      <c r="B44" s="16" t="s">
        <v>57</v>
      </c>
      <c r="C44" s="11" t="s">
        <v>58</v>
      </c>
      <c r="D44" s="12"/>
      <c r="E44" s="44"/>
      <c r="F44" s="9"/>
    </row>
    <row r="45" spans="2:7" x14ac:dyDescent="0.2">
      <c r="B45" s="8" t="s">
        <v>59</v>
      </c>
      <c r="C45" s="6" t="s">
        <v>60</v>
      </c>
      <c r="D45" s="9"/>
      <c r="E45" s="44">
        <v>2002400</v>
      </c>
      <c r="F45" s="9"/>
    </row>
    <row r="46" spans="2:7" x14ac:dyDescent="0.2">
      <c r="B46" s="8" t="s">
        <v>61</v>
      </c>
      <c r="C46" s="6" t="s">
        <v>62</v>
      </c>
      <c r="D46" s="9"/>
      <c r="E46" s="44">
        <v>757215.31</v>
      </c>
      <c r="F46" s="9"/>
    </row>
    <row r="47" spans="2:7" x14ac:dyDescent="0.2">
      <c r="B47" s="8" t="s">
        <v>63</v>
      </c>
      <c r="C47" s="6" t="s">
        <v>64</v>
      </c>
      <c r="D47" s="9"/>
      <c r="E47" s="44">
        <v>1713421.75</v>
      </c>
      <c r="F47" s="9"/>
    </row>
    <row r="48" spans="2:7" ht="16.5" customHeight="1" x14ac:dyDescent="0.2">
      <c r="B48" s="8"/>
      <c r="C48" s="17" t="s">
        <v>85</v>
      </c>
      <c r="D48" s="18"/>
      <c r="E48" s="19">
        <f>SUM(E45:E47)</f>
        <v>4473037.0600000005</v>
      </c>
      <c r="F48" s="9"/>
    </row>
    <row r="49" spans="2:6" ht="16.5" customHeight="1" thickBot="1" x14ac:dyDescent="0.25">
      <c r="B49" s="8"/>
      <c r="C49" s="17" t="s">
        <v>86</v>
      </c>
      <c r="D49" s="18" t="s">
        <v>103</v>
      </c>
      <c r="E49" s="20">
        <f>E42+E48</f>
        <v>13126831.890000001</v>
      </c>
      <c r="F49" s="9"/>
    </row>
    <row r="50" spans="2:6" ht="13.5" thickTop="1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44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8"/>
      <c r="C54" s="6"/>
      <c r="D54" s="9"/>
      <c r="E54" s="9"/>
      <c r="F54" s="9"/>
    </row>
    <row r="55" spans="2:6" x14ac:dyDescent="0.2">
      <c r="B55" s="48" t="s">
        <v>113</v>
      </c>
      <c r="C55" s="5"/>
      <c r="D55" s="52" t="s">
        <v>110</v>
      </c>
      <c r="E55" s="52"/>
      <c r="F55" s="52"/>
    </row>
    <row r="56" spans="2:6" x14ac:dyDescent="0.2">
      <c r="B56" s="48" t="s">
        <v>97</v>
      </c>
      <c r="C56" s="5"/>
      <c r="D56" s="52" t="s">
        <v>111</v>
      </c>
      <c r="E56" s="52"/>
      <c r="F56" s="52"/>
    </row>
    <row r="57" spans="2:6" x14ac:dyDescent="0.2">
      <c r="B57" s="5"/>
      <c r="C57" s="5"/>
      <c r="D57" s="52" t="s">
        <v>112</v>
      </c>
      <c r="E57" s="52"/>
      <c r="F57" s="52"/>
    </row>
    <row r="58" spans="2:6" x14ac:dyDescent="0.2">
      <c r="B58" s="8"/>
      <c r="C58" s="6"/>
      <c r="D58" s="9"/>
      <c r="E58" s="41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x14ac:dyDescent="0.2">
      <c r="B68" s="8"/>
      <c r="C68" s="6"/>
      <c r="D68" s="9"/>
      <c r="E68" s="9"/>
      <c r="F68" s="9"/>
    </row>
    <row r="69" spans="2:6" ht="9" customHeight="1" x14ac:dyDescent="0.2">
      <c r="B69" s="5"/>
      <c r="C69" s="5"/>
      <c r="D69" s="5"/>
      <c r="E69" s="5"/>
      <c r="F69" s="5"/>
    </row>
    <row r="70" spans="2:6" ht="12.75" customHeight="1" x14ac:dyDescent="0.2">
      <c r="B70" s="7"/>
      <c r="C70" s="7"/>
      <c r="D70" s="9"/>
      <c r="E70" s="9"/>
      <c r="F70" s="5"/>
    </row>
  </sheetData>
  <mergeCells count="5">
    <mergeCell ref="B5:E5"/>
    <mergeCell ref="B6:E6"/>
    <mergeCell ref="D55:F55"/>
    <mergeCell ref="D56:F56"/>
    <mergeCell ref="D57:F57"/>
  </mergeCells>
  <pageMargins left="0.61" right="0" top="0.39370078740157483" bottom="0.19685039370078741" header="0" footer="0"/>
  <pageSetup scale="85" fitToWidth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42"/>
  <sheetViews>
    <sheetView tabSelected="1" view="pageBreakPreview" zoomScaleNormal="100" zoomScaleSheetLayoutView="100" workbookViewId="0">
      <selection activeCell="F21" sqref="F21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  <col min="6" max="6" width="14.42578125" bestFit="1" customWidth="1"/>
    <col min="7" max="7" width="17.85546875" style="42" bestFit="1" customWidth="1"/>
  </cols>
  <sheetData>
    <row r="3" spans="2:6" ht="16.5" x14ac:dyDescent="0.2">
      <c r="B3" s="37"/>
      <c r="C3" s="38" t="s">
        <v>0</v>
      </c>
      <c r="D3" s="38"/>
      <c r="E3" s="37"/>
    </row>
    <row r="4" spans="2:6" ht="14.25" x14ac:dyDescent="0.2">
      <c r="B4" s="37"/>
      <c r="C4" s="39" t="s">
        <v>107</v>
      </c>
      <c r="D4" s="39"/>
      <c r="E4" s="37"/>
    </row>
    <row r="5" spans="2:6" ht="14.25" x14ac:dyDescent="0.2">
      <c r="B5" s="37"/>
      <c r="C5" s="39" t="s">
        <v>108</v>
      </c>
      <c r="D5" s="39"/>
      <c r="E5" s="40" t="s">
        <v>109</v>
      </c>
    </row>
    <row r="7" spans="2:6" ht="15" x14ac:dyDescent="0.2">
      <c r="B7" s="53" t="s">
        <v>117</v>
      </c>
      <c r="C7" s="53"/>
      <c r="D7" s="53"/>
      <c r="E7" s="53"/>
    </row>
    <row r="8" spans="2:6" x14ac:dyDescent="0.2">
      <c r="B8" s="54" t="s">
        <v>96</v>
      </c>
      <c r="C8" s="54"/>
      <c r="D8" s="54"/>
      <c r="E8" s="54"/>
    </row>
    <row r="10" spans="2:6" x14ac:dyDescent="0.2">
      <c r="B10" s="16" t="s">
        <v>76</v>
      </c>
      <c r="C10" s="11" t="s">
        <v>102</v>
      </c>
      <c r="D10" s="11"/>
      <c r="E10" s="9"/>
      <c r="F10" s="45"/>
    </row>
    <row r="11" spans="2:6" x14ac:dyDescent="0.2">
      <c r="B11" s="16" t="s">
        <v>77</v>
      </c>
      <c r="C11" s="11" t="s">
        <v>78</v>
      </c>
      <c r="D11" s="11"/>
      <c r="E11" s="9"/>
      <c r="F11" s="45"/>
    </row>
    <row r="12" spans="2:6" x14ac:dyDescent="0.2">
      <c r="B12" s="8" t="s">
        <v>79</v>
      </c>
      <c r="C12" s="6" t="s">
        <v>87</v>
      </c>
      <c r="D12" s="6"/>
      <c r="E12" s="9">
        <v>1081624.4099999999</v>
      </c>
      <c r="F12" s="45"/>
    </row>
    <row r="13" spans="2:6" x14ac:dyDescent="0.2">
      <c r="B13" s="8"/>
      <c r="C13" s="6" t="s">
        <v>88</v>
      </c>
      <c r="D13" s="6"/>
      <c r="E13" s="9"/>
      <c r="F13" s="5"/>
    </row>
    <row r="14" spans="2:6" x14ac:dyDescent="0.2">
      <c r="B14" s="8" t="s">
        <v>65</v>
      </c>
      <c r="C14" s="6" t="s">
        <v>66</v>
      </c>
      <c r="D14" s="6"/>
      <c r="E14" s="10">
        <v>300246.28000000003</v>
      </c>
      <c r="F14" s="45"/>
    </row>
    <row r="15" spans="2:6" ht="16.5" customHeight="1" x14ac:dyDescent="0.2">
      <c r="B15" s="8"/>
      <c r="C15" s="21" t="s">
        <v>89</v>
      </c>
      <c r="D15" s="21"/>
      <c r="E15" s="22">
        <f>E12-E14</f>
        <v>781378.12999999989</v>
      </c>
      <c r="F15" s="5"/>
    </row>
    <row r="16" spans="2:6" x14ac:dyDescent="0.2">
      <c r="B16" s="8"/>
      <c r="C16" s="6" t="s">
        <v>88</v>
      </c>
      <c r="D16" s="6"/>
      <c r="E16" s="9"/>
      <c r="F16" s="5"/>
    </row>
    <row r="17" spans="2:6" x14ac:dyDescent="0.2">
      <c r="B17" s="16" t="s">
        <v>67</v>
      </c>
      <c r="C17" s="11" t="s">
        <v>68</v>
      </c>
      <c r="D17" s="11"/>
      <c r="E17" s="9"/>
      <c r="F17" s="45"/>
    </row>
    <row r="18" spans="2:6" x14ac:dyDescent="0.2">
      <c r="B18" s="8" t="s">
        <v>69</v>
      </c>
      <c r="C18" s="6" t="s">
        <v>90</v>
      </c>
      <c r="D18" s="6"/>
      <c r="E18" s="9">
        <v>179201.6</v>
      </c>
      <c r="F18" s="45"/>
    </row>
    <row r="19" spans="2:6" x14ac:dyDescent="0.2">
      <c r="B19" s="8" t="s">
        <v>70</v>
      </c>
      <c r="C19" s="6" t="s">
        <v>71</v>
      </c>
      <c r="D19" s="6"/>
      <c r="E19" s="10">
        <f>6511.84+475500.92</f>
        <v>482012.76</v>
      </c>
      <c r="F19" s="45"/>
    </row>
    <row r="20" spans="2:6" ht="16.5" customHeight="1" x14ac:dyDescent="0.2">
      <c r="B20" s="8"/>
      <c r="C20" s="21" t="s">
        <v>118</v>
      </c>
      <c r="D20" s="21"/>
      <c r="E20" s="22">
        <f>E15-E18-E19</f>
        <v>120163.7699999999</v>
      </c>
      <c r="F20" s="5"/>
    </row>
    <row r="21" spans="2:6" x14ac:dyDescent="0.2">
      <c r="B21" s="8"/>
      <c r="C21" s="6" t="s">
        <v>91</v>
      </c>
      <c r="D21" s="6"/>
      <c r="E21" s="9"/>
      <c r="F21" s="45"/>
    </row>
    <row r="22" spans="2:6" x14ac:dyDescent="0.2">
      <c r="B22" s="8" t="s">
        <v>80</v>
      </c>
      <c r="C22" s="6" t="s">
        <v>81</v>
      </c>
      <c r="D22" s="6"/>
      <c r="E22" s="9"/>
      <c r="F22" s="5"/>
    </row>
    <row r="23" spans="2:6" x14ac:dyDescent="0.2">
      <c r="B23" s="8" t="s">
        <v>82</v>
      </c>
      <c r="C23" s="6" t="s">
        <v>83</v>
      </c>
      <c r="D23" s="6"/>
      <c r="E23" s="9">
        <v>64684.37</v>
      </c>
      <c r="F23" s="45"/>
    </row>
    <row r="24" spans="2:6" x14ac:dyDescent="0.2">
      <c r="B24" s="8"/>
      <c r="C24" s="6" t="s">
        <v>88</v>
      </c>
      <c r="D24" s="6"/>
      <c r="E24" s="9"/>
      <c r="F24" s="5"/>
    </row>
    <row r="25" spans="2:6" x14ac:dyDescent="0.2">
      <c r="B25" s="8" t="s">
        <v>72</v>
      </c>
      <c r="C25" s="6" t="s">
        <v>73</v>
      </c>
      <c r="D25" s="6"/>
      <c r="E25" s="9"/>
      <c r="F25" s="5"/>
    </row>
    <row r="26" spans="2:6" x14ac:dyDescent="0.2">
      <c r="B26" s="8" t="s">
        <v>74</v>
      </c>
      <c r="C26" s="6" t="s">
        <v>75</v>
      </c>
      <c r="D26" s="6"/>
      <c r="E26" s="10">
        <v>2412.29</v>
      </c>
      <c r="F26" s="45"/>
    </row>
    <row r="27" spans="2:6" ht="16.5" customHeight="1" x14ac:dyDescent="0.2">
      <c r="B27" s="5"/>
      <c r="C27" s="21" t="s">
        <v>92</v>
      </c>
      <c r="D27" s="21"/>
      <c r="E27" s="46">
        <f>E20+E23-(E26)</f>
        <v>182435.84999999989</v>
      </c>
      <c r="F27" s="5"/>
    </row>
    <row r="28" spans="2:6" x14ac:dyDescent="0.2">
      <c r="B28" s="5"/>
      <c r="C28" s="6" t="s">
        <v>93</v>
      </c>
      <c r="D28" s="6"/>
      <c r="E28" s="9">
        <v>12770.51</v>
      </c>
      <c r="F28" s="5"/>
    </row>
    <row r="29" spans="2:6" x14ac:dyDescent="0.2">
      <c r="B29" s="5"/>
      <c r="C29" s="6" t="s">
        <v>94</v>
      </c>
      <c r="D29" s="6"/>
      <c r="E29" s="10">
        <v>51409.87</v>
      </c>
      <c r="F29" s="5"/>
    </row>
    <row r="30" spans="2:6" ht="16.5" customHeight="1" thickBot="1" x14ac:dyDescent="0.25">
      <c r="B30" s="5"/>
      <c r="C30" s="21" t="s">
        <v>95</v>
      </c>
      <c r="D30" s="21"/>
      <c r="E30" s="47">
        <f>E27-E28-E29</f>
        <v>118255.46999999988</v>
      </c>
      <c r="F30" s="5"/>
    </row>
    <row r="31" spans="2:6" ht="16.5" customHeight="1" thickTop="1" x14ac:dyDescent="0.2">
      <c r="B31" s="5"/>
      <c r="C31" s="21"/>
      <c r="D31" s="21"/>
      <c r="E31" s="49"/>
      <c r="F31" s="5"/>
    </row>
    <row r="32" spans="2:6" ht="16.5" customHeight="1" x14ac:dyDescent="0.2">
      <c r="B32" s="5"/>
      <c r="C32" s="21"/>
      <c r="D32" s="21"/>
      <c r="E32" s="49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45"/>
    </row>
    <row r="35" spans="2:6" x14ac:dyDescent="0.2">
      <c r="B35" s="5"/>
      <c r="C35" s="5"/>
      <c r="D35" s="5"/>
      <c r="E35" s="5"/>
      <c r="F35" s="5"/>
    </row>
    <row r="36" spans="2:6" x14ac:dyDescent="0.2">
      <c r="B36" s="8"/>
      <c r="C36" s="6"/>
      <c r="D36" s="6"/>
      <c r="E36" s="9"/>
      <c r="F36" s="5"/>
    </row>
    <row r="37" spans="2:6" x14ac:dyDescent="0.2">
      <c r="B37" s="8"/>
      <c r="C37" s="6"/>
      <c r="D37" s="6"/>
      <c r="E37" s="9"/>
      <c r="F37" s="5"/>
    </row>
    <row r="38" spans="2:6" x14ac:dyDescent="0.2">
      <c r="B38" s="5" t="s">
        <v>113</v>
      </c>
      <c r="C38" s="6"/>
      <c r="D38" s="52" t="s">
        <v>110</v>
      </c>
      <c r="E38" s="52"/>
      <c r="F38" s="52"/>
    </row>
    <row r="39" spans="2:6" x14ac:dyDescent="0.2">
      <c r="B39" s="5" t="s">
        <v>97</v>
      </c>
      <c r="C39" s="6"/>
      <c r="D39" s="52" t="s">
        <v>111</v>
      </c>
      <c r="E39" s="52"/>
      <c r="F39" s="52"/>
    </row>
    <row r="40" spans="2:6" x14ac:dyDescent="0.2">
      <c r="B40" s="5"/>
      <c r="C40" s="6"/>
      <c r="D40" s="52" t="s">
        <v>112</v>
      </c>
      <c r="E40" s="52"/>
      <c r="F40" s="52"/>
    </row>
    <row r="42" spans="2:6" x14ac:dyDescent="0.2">
      <c r="B42" s="8"/>
      <c r="C42" s="6"/>
      <c r="D42" s="6"/>
      <c r="E42" s="9"/>
    </row>
  </sheetData>
  <mergeCells count="5">
    <mergeCell ref="B7:E7"/>
    <mergeCell ref="B8:E8"/>
    <mergeCell ref="D38:F38"/>
    <mergeCell ref="D39:F39"/>
    <mergeCell ref="D40:F40"/>
  </mergeCells>
  <pageMargins left="0.74" right="0.31496062992125984" top="0.74803149606299213" bottom="0.74803149606299213" header="0.31496062992125984" footer="0.31496062992125984"/>
  <pageSetup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</vt:lpstr>
      <vt:lpstr>Balance!Área_de_impresión</vt:lpstr>
      <vt:lpstr>Resultado!Área_de_impresión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cp:lastPrinted>2021-09-29T18:36:59Z</cp:lastPrinted>
  <dcterms:created xsi:type="dcterms:W3CDTF">2019-02-28T22:50:16Z</dcterms:created>
  <dcterms:modified xsi:type="dcterms:W3CDTF">2021-10-01T20:48:28Z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