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OCALDATA\mramos\Escritorio\Envíos Bolsa de Valores MRAMOS\"/>
    </mc:Choice>
  </mc:AlternateContent>
  <bookViews>
    <workbookView xWindow="0" yWindow="0" windowWidth="20460" windowHeight="7365"/>
  </bookViews>
  <sheets>
    <sheet name="Balance IFP" sheetId="1" r:id="rId1"/>
    <sheet name="E. de R.IFP" sheetId="2" r:id="rId2"/>
  </sheets>
  <definedNames>
    <definedName name="_xlnm.Print_Area" localSheetId="0">'Balance IFP'!$A$1:$H$42</definedName>
    <definedName name="_xlnm.Print_Area" localSheetId="1">'E. de R.IFP'!$A$1:$C$55</definedName>
    <definedName name="_xlnm.Database">#REF!</definedName>
    <definedName name="BuiltIn_Print_Area___11">#REF!</definedName>
    <definedName name="SHARED_FORMULA_0">#N/A</definedName>
    <definedName name="SHARED_FORMULA_1">#N/A</definedName>
    <definedName name="SHARED_FORMULA_2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G15" i="1"/>
  <c r="E24" i="2" l="1"/>
  <c r="C21" i="2"/>
  <c r="C14" i="2"/>
  <c r="C9" i="2"/>
  <c r="C17" i="2" s="1"/>
  <c r="C26" i="2" s="1"/>
  <c r="G19" i="1"/>
  <c r="C14" i="1"/>
  <c r="H13" i="1"/>
  <c r="H7" i="1"/>
  <c r="C7" i="1"/>
  <c r="H30" i="1" l="1"/>
  <c r="C33" i="1" s="1"/>
  <c r="C30" i="2"/>
  <c r="C32" i="2" s="1"/>
  <c r="C28" i="2"/>
  <c r="C32" i="1"/>
</calcChain>
</file>

<file path=xl/sharedStrings.xml><?xml version="1.0" encoding="utf-8"?>
<sst xmlns="http://schemas.openxmlformats.org/spreadsheetml/2006/main" count="43" uniqueCount="40">
  <si>
    <t>INVERSIONES FINANCIERAS PROMERICA, S.A.</t>
  </si>
  <si>
    <t>EXPRESADO EN DOLARES DE LOS ESTADOS UNIDOS DE AMERICA</t>
  </si>
  <si>
    <t>ACTIVO  CORRIENTES</t>
  </si>
  <si>
    <t>PASIVO CORRIENTES</t>
  </si>
  <si>
    <t>Bancos</t>
  </si>
  <si>
    <t>Acreedores Varios</t>
  </si>
  <si>
    <t>Cuentas Transitorias</t>
  </si>
  <si>
    <t>PATRIMONIO</t>
  </si>
  <si>
    <t>ACTIVO NO CORRIENTES</t>
  </si>
  <si>
    <t>Capital Social</t>
  </si>
  <si>
    <t>Inversiones y Valores</t>
  </si>
  <si>
    <t>Reserva Legal</t>
  </si>
  <si>
    <t>Participación</t>
  </si>
  <si>
    <t>Superavit de Valuación</t>
  </si>
  <si>
    <t>Otros Deudores</t>
  </si>
  <si>
    <t>Superavit Ganado</t>
  </si>
  <si>
    <t>Utilidades (Perdidas) Acumuladas</t>
  </si>
  <si>
    <t>Utilidad de Ejercicios Anteriores</t>
  </si>
  <si>
    <t>Utilidad (perdida) del Presente Ejercicio</t>
  </si>
  <si>
    <t>TOTAL ACTIVO</t>
  </si>
  <si>
    <t>TOTAL DE PATRIMONIO Y PASIVOS</t>
  </si>
  <si>
    <t>Representante Legal</t>
  </si>
  <si>
    <t>Contador General</t>
  </si>
  <si>
    <t>ESTADO DE RESULTADOS</t>
  </si>
  <si>
    <t>INGRESOS DE OPERACIÓN</t>
  </si>
  <si>
    <t>Ingresos por Participación</t>
  </si>
  <si>
    <t>Otros Ingresos</t>
  </si>
  <si>
    <t>COSTOS DE OPERACIÓN</t>
  </si>
  <si>
    <t>Costos</t>
  </si>
  <si>
    <t>PERDIDA (UTILIDAD) BRUTA</t>
  </si>
  <si>
    <t>Menos:</t>
  </si>
  <si>
    <t>GASTOS DE OPERACIÓN</t>
  </si>
  <si>
    <t>Gastos de Administración</t>
  </si>
  <si>
    <t>Gastos Financieros</t>
  </si>
  <si>
    <t>Otros Egresos</t>
  </si>
  <si>
    <t>UTILIDAD ANTE DE IMPUESTO Y RESERVA</t>
  </si>
  <si>
    <t>UTILIDAD (PERDIDA) NETA</t>
  </si>
  <si>
    <t xml:space="preserve">            Representante Legal                                                                                                           Contador  General                              </t>
  </si>
  <si>
    <t>BALANCE GENERAL AL 31 DE AGOSTO DE 2021</t>
  </si>
  <si>
    <t>DEL 1 DE ENERO AL 31 DE AGOSTO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</si>
</sst>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 [$$-2C0A]\ * #,##0.00_ ;_ [$$-2C0A]\ * \-#,##0.00_ ;_ [$$-2C0A]\ * &quot;-&quot;??_ ;_ @_ "/>
    <numFmt numFmtId="166" formatCode="_-* #,##0.00_-;\-* #,##0.00_-;_-* &quot;-&quot;??_-;_-@_-"/>
    <numFmt numFmtId="167" formatCode="_(&quot;¢&quot;* #,##0.00_);_(&quot;¢&quot;* \(#,##0.00\);_(&quot;¢&quot;* &quot;-&quot;??_);_(@_)"/>
    <numFmt numFmtId="168" formatCode="_(* #,##0.0000_);_(* \(#,##0.0000\);_(* &quot;-&quot;??_);_(@_)"/>
    <numFmt numFmtId="169" formatCode="#,##0.0"/>
    <numFmt numFmtId="170" formatCode="_([$$-409]* #,##0.00_);_([$$-409]* \(#,##0.00\);_([$$-409]* &quot;-&quot;??_);_(@_)"/>
    <numFmt numFmtId="171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Calibri"/>
      <family val="2"/>
      <scheme val="minor"/>
    </font>
    <font>
      <sz val="9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omic Sans MS"/>
      <family val="4"/>
    </font>
    <font>
      <b/>
      <sz val="9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0"/>
      <name val="Calibri"/>
      <family val="2"/>
      <scheme val="minor"/>
    </font>
    <font>
      <u/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u val="singleAccounting"/>
      <sz val="1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" fillId="0" borderId="0"/>
    <xf numFmtId="168" fontId="5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3" applyFont="1"/>
    <xf numFmtId="0" fontId="3" fillId="0" borderId="0" xfId="3" applyFont="1" applyAlignment="1">
      <alignment horizontal="center"/>
    </xf>
    <xf numFmtId="0" fontId="3" fillId="0" borderId="0" xfId="3" applyNumberFormat="1" applyFont="1" applyAlignment="1">
      <alignment horizontal="center"/>
    </xf>
    <xf numFmtId="0" fontId="3" fillId="0" borderId="0" xfId="3" applyNumberFormat="1" applyFont="1"/>
    <xf numFmtId="44" fontId="3" fillId="0" borderId="0" xfId="3" applyNumberFormat="1" applyFont="1"/>
    <xf numFmtId="0" fontId="4" fillId="0" borderId="0" xfId="3" applyFont="1"/>
    <xf numFmtId="4" fontId="3" fillId="0" borderId="0" xfId="3" applyNumberFormat="1" applyFont="1"/>
    <xf numFmtId="44" fontId="6" fillId="0" borderId="0" xfId="4" applyNumberFormat="1" applyFont="1" applyBorder="1"/>
    <xf numFmtId="0" fontId="4" fillId="0" borderId="0" xfId="3" applyFont="1" applyBorder="1"/>
    <xf numFmtId="0" fontId="2" fillId="0" borderId="0" xfId="3" applyFont="1" applyBorder="1"/>
    <xf numFmtId="165" fontId="6" fillId="0" borderId="0" xfId="3" applyNumberFormat="1" applyFont="1" applyBorder="1"/>
    <xf numFmtId="165" fontId="6" fillId="0" borderId="0" xfId="3" applyNumberFormat="1" applyFont="1"/>
    <xf numFmtId="165" fontId="3" fillId="0" borderId="0" xfId="3" applyNumberFormat="1" applyFont="1" applyBorder="1"/>
    <xf numFmtId="165" fontId="3" fillId="0" borderId="0" xfId="3" applyNumberFormat="1" applyFont="1"/>
    <xf numFmtId="0" fontId="6" fillId="0" borderId="0" xfId="3" applyFont="1"/>
    <xf numFmtId="166" fontId="3" fillId="0" borderId="1" xfId="5" applyFont="1" applyBorder="1"/>
    <xf numFmtId="166" fontId="6" fillId="0" borderId="0" xfId="5" applyFont="1" applyBorder="1"/>
    <xf numFmtId="0" fontId="7" fillId="0" borderId="0" xfId="3" applyFont="1"/>
    <xf numFmtId="166" fontId="6" fillId="0" borderId="0" xfId="5" applyFont="1"/>
    <xf numFmtId="164" fontId="6" fillId="0" borderId="0" xfId="4" applyFont="1"/>
    <xf numFmtId="2" fontId="3" fillId="0" borderId="0" xfId="3" applyNumberFormat="1" applyFont="1"/>
    <xf numFmtId="166" fontId="3" fillId="0" borderId="0" xfId="5" applyFont="1" applyBorder="1"/>
    <xf numFmtId="43" fontId="3" fillId="0" borderId="0" xfId="1" applyFont="1" applyBorder="1"/>
    <xf numFmtId="44" fontId="3" fillId="0" borderId="1" xfId="2" applyNumberFormat="1" applyFont="1" applyBorder="1"/>
    <xf numFmtId="0" fontId="6" fillId="0" borderId="0" xfId="3" applyFont="1" applyBorder="1"/>
    <xf numFmtId="43" fontId="6" fillId="0" borderId="0" xfId="5" applyNumberFormat="1" applyFont="1" applyBorder="1"/>
    <xf numFmtId="43" fontId="6" fillId="0" borderId="1" xfId="5" applyNumberFormat="1" applyFont="1" applyBorder="1"/>
    <xf numFmtId="166" fontId="3" fillId="0" borderId="0" xfId="5" applyFont="1" applyFill="1" applyBorder="1"/>
    <xf numFmtId="43" fontId="3" fillId="0" borderId="1" xfId="5" applyNumberFormat="1" applyFont="1" applyBorder="1"/>
    <xf numFmtId="166" fontId="3" fillId="0" borderId="0" xfId="5" applyFont="1"/>
    <xf numFmtId="165" fontId="3" fillId="0" borderId="1" xfId="3" applyNumberFormat="1" applyFont="1" applyBorder="1"/>
    <xf numFmtId="0" fontId="8" fillId="0" borderId="0" xfId="3" applyFont="1"/>
    <xf numFmtId="165" fontId="8" fillId="0" borderId="2" xfId="3" applyNumberFormat="1" applyFont="1" applyBorder="1"/>
    <xf numFmtId="165" fontId="8" fillId="0" borderId="0" xfId="3" applyNumberFormat="1" applyFont="1"/>
    <xf numFmtId="43" fontId="9" fillId="0" borderId="0" xfId="1" applyFont="1"/>
    <xf numFmtId="0" fontId="6" fillId="0" borderId="0" xfId="3" applyFont="1" applyAlignment="1">
      <alignment horizontal="center"/>
    </xf>
    <xf numFmtId="0" fontId="11" fillId="0" borderId="0" xfId="6" applyFont="1"/>
    <xf numFmtId="0" fontId="12" fillId="0" borderId="0" xfId="6" applyFont="1" applyAlignment="1">
      <alignment horizontal="center"/>
    </xf>
    <xf numFmtId="0" fontId="8" fillId="0" borderId="0" xfId="6" applyFont="1"/>
    <xf numFmtId="4" fontId="8" fillId="0" borderId="0" xfId="6" applyNumberFormat="1" applyFont="1"/>
    <xf numFmtId="0" fontId="4" fillId="0" borderId="0" xfId="6" applyFont="1"/>
    <xf numFmtId="166" fontId="8" fillId="0" borderId="0" xfId="7" applyNumberFormat="1" applyFont="1"/>
    <xf numFmtId="167" fontId="8" fillId="0" borderId="0" xfId="8" applyFont="1"/>
    <xf numFmtId="166" fontId="11" fillId="0" borderId="0" xfId="7" applyNumberFormat="1" applyFont="1" applyBorder="1"/>
    <xf numFmtId="43" fontId="13" fillId="0" borderId="0" xfId="7" applyNumberFormat="1" applyFont="1"/>
    <xf numFmtId="169" fontId="11" fillId="0" borderId="0" xfId="6" applyNumberFormat="1" applyFont="1"/>
    <xf numFmtId="169" fontId="8" fillId="0" borderId="0" xfId="6" applyNumberFormat="1" applyFont="1"/>
    <xf numFmtId="43" fontId="8" fillId="0" borderId="0" xfId="1" applyFont="1"/>
    <xf numFmtId="43" fontId="11" fillId="0" borderId="1" xfId="1" applyFont="1" applyBorder="1"/>
    <xf numFmtId="4" fontId="11" fillId="0" borderId="0" xfId="6" applyNumberFormat="1" applyFont="1"/>
    <xf numFmtId="43" fontId="8" fillId="0" borderId="1" xfId="1" applyFont="1" applyBorder="1"/>
    <xf numFmtId="170" fontId="8" fillId="0" borderId="0" xfId="8" applyNumberFormat="1" applyFont="1"/>
    <xf numFmtId="43" fontId="8" fillId="0" borderId="1" xfId="7" applyNumberFormat="1" applyFont="1" applyBorder="1"/>
    <xf numFmtId="43" fontId="3" fillId="0" borderId="0" xfId="5" applyNumberFormat="1" applyFont="1" applyFill="1" applyBorder="1"/>
    <xf numFmtId="43" fontId="11" fillId="0" borderId="0" xfId="7" applyNumberFormat="1" applyFont="1" applyBorder="1"/>
    <xf numFmtId="43" fontId="11" fillId="0" borderId="1" xfId="7" applyNumberFormat="1" applyFont="1" applyBorder="1"/>
    <xf numFmtId="167" fontId="8" fillId="0" borderId="1" xfId="8" applyFont="1" applyBorder="1"/>
    <xf numFmtId="43" fontId="11" fillId="0" borderId="0" xfId="1" applyFont="1"/>
    <xf numFmtId="4" fontId="8" fillId="0" borderId="0" xfId="6" applyNumberFormat="1" applyFont="1" applyBorder="1"/>
    <xf numFmtId="167" fontId="8" fillId="0" borderId="0" xfId="8" applyFont="1" applyBorder="1"/>
    <xf numFmtId="170" fontId="8" fillId="0" borderId="0" xfId="8" applyNumberFormat="1" applyFont="1" applyBorder="1"/>
    <xf numFmtId="170" fontId="8" fillId="0" borderId="1" xfId="8" applyNumberFormat="1" applyFont="1" applyBorder="1"/>
    <xf numFmtId="170" fontId="8" fillId="0" borderId="2" xfId="8" applyNumberFormat="1" applyFont="1" applyBorder="1"/>
    <xf numFmtId="171" fontId="11" fillId="0" borderId="0" xfId="1" applyNumberFormat="1" applyFont="1"/>
    <xf numFmtId="166" fontId="14" fillId="0" borderId="0" xfId="7" applyNumberFormat="1" applyFont="1"/>
    <xf numFmtId="0" fontId="10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0" fontId="8" fillId="0" borderId="0" xfId="6" applyFont="1" applyAlignment="1"/>
    <xf numFmtId="0" fontId="2" fillId="0" borderId="0" xfId="6" applyFont="1" applyAlignment="1">
      <alignment horizontal="center"/>
    </xf>
  </cellXfs>
  <cellStyles count="9">
    <cellStyle name="Millares" xfId="1" builtinId="3"/>
    <cellStyle name="Millares_Balance Inversiones Financieras Promerica 06" xfId="7"/>
    <cellStyle name="Millares_Balance Inversiones Financieras Promerica Marzo 07" xfId="5"/>
    <cellStyle name="Moneda" xfId="2" builtinId="4"/>
    <cellStyle name="Moneda_Balance Inversiones Financieras Promerica Marzo 07" xfId="4"/>
    <cellStyle name="Moneda_FORMATO ESTADOS FINANCIEROS 2003" xfId="8"/>
    <cellStyle name="Normal" xfId="0" builtinId="0"/>
    <cellStyle name="Normal_FORMATO ESTADOS FINANCIEROS 2003" xfId="6"/>
    <cellStyle name="Normal_Present.Bal.Dic 2002 Lurton Investment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GridLines="0" tabSelected="1" zoomScaleNormal="100" workbookViewId="0">
      <selection activeCell="G9" sqref="G9"/>
    </sheetView>
  </sheetViews>
  <sheetFormatPr baseColWidth="10" defaultRowHeight="12" x14ac:dyDescent="0.2"/>
  <cols>
    <col min="1" max="1" width="37.42578125" style="1" bestFit="1" customWidth="1"/>
    <col min="2" max="2" width="15.85546875" style="5" customWidth="1"/>
    <col min="3" max="3" width="17.7109375" style="1" customWidth="1"/>
    <col min="4" max="4" width="4.140625" style="1" customWidth="1"/>
    <col min="5" max="5" width="37.42578125" style="1" customWidth="1"/>
    <col min="6" max="6" width="15.85546875" style="1" customWidth="1"/>
    <col min="7" max="7" width="15.7109375" style="5" customWidth="1"/>
    <col min="8" max="8" width="17.5703125" style="1" customWidth="1"/>
    <col min="9" max="16384" width="11.42578125" style="1"/>
  </cols>
  <sheetData>
    <row r="1" spans="1:9" ht="15" x14ac:dyDescent="0.25">
      <c r="A1" s="68" t="s">
        <v>0</v>
      </c>
      <c r="B1" s="68"/>
      <c r="C1" s="68"/>
      <c r="D1" s="68"/>
      <c r="E1" s="68"/>
      <c r="F1" s="68"/>
      <c r="G1" s="68"/>
      <c r="H1" s="68"/>
    </row>
    <row r="2" spans="1:9" ht="15" x14ac:dyDescent="0.25">
      <c r="A2" s="68" t="s">
        <v>38</v>
      </c>
      <c r="B2" s="68"/>
      <c r="C2" s="68"/>
      <c r="D2" s="68"/>
      <c r="E2" s="68"/>
      <c r="F2" s="68"/>
      <c r="G2" s="68"/>
      <c r="H2" s="68"/>
    </row>
    <row r="3" spans="1:9" ht="15" x14ac:dyDescent="0.25">
      <c r="A3" s="68" t="s">
        <v>1</v>
      </c>
      <c r="B3" s="68"/>
      <c r="C3" s="68"/>
      <c r="D3" s="68"/>
      <c r="E3" s="68"/>
      <c r="F3" s="68"/>
      <c r="G3" s="68"/>
      <c r="H3" s="68"/>
    </row>
    <row r="4" spans="1:9" x14ac:dyDescent="0.2">
      <c r="A4" s="2"/>
      <c r="B4" s="2"/>
      <c r="C4" s="2"/>
      <c r="D4" s="2"/>
      <c r="E4" s="2"/>
      <c r="F4" s="2"/>
      <c r="G4" s="2"/>
    </row>
    <row r="5" spans="1:9" x14ac:dyDescent="0.2">
      <c r="A5" s="2"/>
      <c r="B5" s="3"/>
      <c r="C5" s="3"/>
      <c r="D5" s="2"/>
      <c r="E5" s="2"/>
      <c r="F5" s="2"/>
      <c r="G5" s="2"/>
    </row>
    <row r="6" spans="1:9" x14ac:dyDescent="0.2">
      <c r="B6" s="4"/>
      <c r="C6" s="4"/>
    </row>
    <row r="7" spans="1:9" ht="15" x14ac:dyDescent="0.25">
      <c r="A7" s="6" t="s">
        <v>2</v>
      </c>
      <c r="B7" s="7"/>
      <c r="C7" s="8">
        <f>+B8+B9</f>
        <v>60577.68</v>
      </c>
      <c r="E7" s="9" t="s">
        <v>3</v>
      </c>
      <c r="F7" s="10"/>
      <c r="G7" s="11"/>
      <c r="H7" s="12">
        <f>+G8+G9</f>
        <v>1080587.68</v>
      </c>
    </row>
    <row r="8" spans="1:9" ht="15" customHeight="1" x14ac:dyDescent="0.2">
      <c r="A8" s="1" t="s">
        <v>4</v>
      </c>
      <c r="B8" s="31">
        <v>60577.68</v>
      </c>
      <c r="C8" s="12"/>
      <c r="E8" s="1" t="s">
        <v>5</v>
      </c>
      <c r="G8" s="14">
        <v>1075244.8799999999</v>
      </c>
      <c r="I8" s="15"/>
    </row>
    <row r="9" spans="1:9" ht="15" customHeight="1" x14ac:dyDescent="0.2">
      <c r="A9" s="15"/>
      <c r="B9" s="11"/>
      <c r="C9" s="12"/>
      <c r="E9" s="1" t="s">
        <v>6</v>
      </c>
      <c r="G9" s="31">
        <v>5342.8</v>
      </c>
      <c r="H9" s="12"/>
      <c r="I9" s="15"/>
    </row>
    <row r="10" spans="1:9" ht="15" customHeight="1" x14ac:dyDescent="0.2">
      <c r="A10" s="15"/>
      <c r="B10" s="11"/>
      <c r="C10" s="12"/>
      <c r="E10" s="15"/>
      <c r="F10" s="15"/>
      <c r="G10" s="17"/>
      <c r="H10" s="12"/>
      <c r="I10" s="15"/>
    </row>
    <row r="11" spans="1:9" ht="13.5" customHeight="1" x14ac:dyDescent="0.2">
      <c r="C11" s="12"/>
      <c r="E11" s="15"/>
      <c r="F11" s="15"/>
      <c r="H11" s="12"/>
      <c r="I11" s="15"/>
    </row>
    <row r="12" spans="1:9" x14ac:dyDescent="0.2">
      <c r="A12" s="15"/>
      <c r="B12" s="1"/>
      <c r="E12" s="15"/>
      <c r="F12" s="15"/>
      <c r="G12" s="11"/>
      <c r="H12" s="14"/>
    </row>
    <row r="13" spans="1:9" ht="12.75" x14ac:dyDescent="0.2">
      <c r="E13" s="6" t="s">
        <v>7</v>
      </c>
      <c r="F13" s="18"/>
      <c r="G13" s="12"/>
      <c r="H13" s="19">
        <f>SUM(G14:G20)</f>
        <v>114545956.28999999</v>
      </c>
    </row>
    <row r="14" spans="1:9" ht="12.75" x14ac:dyDescent="0.2">
      <c r="A14" s="6" t="s">
        <v>8</v>
      </c>
      <c r="B14" s="11"/>
      <c r="C14" s="20">
        <f>SUM(B15:B17)</f>
        <v>115565966.28999999</v>
      </c>
      <c r="E14" s="1" t="s">
        <v>9</v>
      </c>
      <c r="G14" s="13">
        <v>69344801</v>
      </c>
      <c r="H14" s="11"/>
      <c r="I14" s="21"/>
    </row>
    <row r="15" spans="1:9" x14ac:dyDescent="0.2">
      <c r="A15" s="1" t="s">
        <v>10</v>
      </c>
      <c r="B15" s="13">
        <v>70175545.049999997</v>
      </c>
      <c r="C15" s="12"/>
      <c r="E15" s="1" t="s">
        <v>11</v>
      </c>
      <c r="G15" s="22">
        <f>10412920.62</f>
        <v>10412920.619999999</v>
      </c>
      <c r="H15" s="11"/>
      <c r="I15" s="21"/>
    </row>
    <row r="16" spans="1:9" x14ac:dyDescent="0.2">
      <c r="A16" s="1" t="s">
        <v>12</v>
      </c>
      <c r="B16" s="22">
        <v>45384704.299999997</v>
      </c>
      <c r="C16" s="12"/>
      <c r="E16" s="1" t="s">
        <v>13</v>
      </c>
      <c r="G16" s="23">
        <v>369798.85</v>
      </c>
      <c r="H16" s="11"/>
      <c r="I16" s="21"/>
    </row>
    <row r="17" spans="1:9" x14ac:dyDescent="0.2">
      <c r="A17" s="1" t="s">
        <v>14</v>
      </c>
      <c r="B17" s="16">
        <v>5716.94</v>
      </c>
      <c r="C17" s="12"/>
      <c r="E17" s="1" t="s">
        <v>15</v>
      </c>
      <c r="F17" s="24">
        <v>369798.85</v>
      </c>
      <c r="H17" s="11"/>
      <c r="I17" s="21"/>
    </row>
    <row r="18" spans="1:9" x14ac:dyDescent="0.2">
      <c r="A18" s="25"/>
      <c r="B18" s="26"/>
      <c r="C18" s="12"/>
      <c r="H18" s="14"/>
      <c r="I18" s="21"/>
    </row>
    <row r="19" spans="1:9" x14ac:dyDescent="0.2">
      <c r="E19" s="25" t="s">
        <v>16</v>
      </c>
      <c r="F19" s="18"/>
      <c r="G19" s="27">
        <f>SUM(F20:F21)</f>
        <v>34418435.82</v>
      </c>
      <c r="H19" s="14"/>
      <c r="I19" s="21"/>
    </row>
    <row r="20" spans="1:9" ht="12.75" x14ac:dyDescent="0.2">
      <c r="A20" s="6"/>
      <c r="B20" s="11"/>
      <c r="C20" s="19"/>
      <c r="E20" s="1" t="s">
        <v>17</v>
      </c>
      <c r="F20" s="28">
        <v>34040435.82</v>
      </c>
      <c r="H20" s="14"/>
      <c r="I20" s="21"/>
    </row>
    <row r="21" spans="1:9" x14ac:dyDescent="0.2">
      <c r="A21" s="15"/>
      <c r="B21" s="17"/>
      <c r="C21" s="14"/>
      <c r="E21" s="1" t="s">
        <v>18</v>
      </c>
      <c r="F21" s="29">
        <v>378000</v>
      </c>
      <c r="G21" s="1"/>
      <c r="H21" s="14"/>
    </row>
    <row r="22" spans="1:9" ht="12.75" x14ac:dyDescent="0.2">
      <c r="A22" s="6"/>
      <c r="B22" s="17"/>
      <c r="C22" s="14"/>
      <c r="E22" s="18"/>
      <c r="F22" s="30"/>
      <c r="G22" s="1"/>
      <c r="H22" s="19"/>
    </row>
    <row r="23" spans="1:9" x14ac:dyDescent="0.2">
      <c r="A23" s="15"/>
      <c r="B23" s="13"/>
      <c r="C23" s="12"/>
      <c r="E23" s="15"/>
      <c r="G23" s="11"/>
    </row>
    <row r="24" spans="1:9" x14ac:dyDescent="0.2">
      <c r="B24" s="11"/>
      <c r="C24" s="14"/>
      <c r="E24" s="15"/>
      <c r="F24" s="30"/>
      <c r="G24" s="1"/>
    </row>
    <row r="25" spans="1:9" x14ac:dyDescent="0.2">
      <c r="A25" s="15"/>
      <c r="B25" s="13"/>
      <c r="C25" s="14"/>
      <c r="G25" s="1"/>
    </row>
    <row r="26" spans="1:9" x14ac:dyDescent="0.2">
      <c r="B26" s="13"/>
      <c r="C26" s="14"/>
      <c r="H26" s="14"/>
    </row>
    <row r="27" spans="1:9" x14ac:dyDescent="0.2">
      <c r="B27" s="1"/>
      <c r="G27" s="14"/>
      <c r="H27" s="14"/>
    </row>
    <row r="28" spans="1:9" x14ac:dyDescent="0.2">
      <c r="B28" s="7"/>
      <c r="C28" s="14"/>
      <c r="G28" s="14"/>
      <c r="H28" s="14"/>
    </row>
    <row r="29" spans="1:9" x14ac:dyDescent="0.2">
      <c r="B29" s="7"/>
      <c r="C29" s="7"/>
      <c r="G29" s="14"/>
      <c r="H29" s="31"/>
    </row>
    <row r="30" spans="1:9" ht="13.5" thickBot="1" x14ac:dyDescent="0.25">
      <c r="A30" s="32" t="s">
        <v>19</v>
      </c>
      <c r="B30" s="12"/>
      <c r="C30" s="33">
        <f>+C7+C14</f>
        <v>115626543.97</v>
      </c>
      <c r="E30" s="32" t="s">
        <v>20</v>
      </c>
      <c r="F30" s="32"/>
      <c r="G30" s="34"/>
      <c r="H30" s="33">
        <f>+H7+H13+H22</f>
        <v>115626543.97</v>
      </c>
    </row>
    <row r="31" spans="1:9" ht="12.75" thickTop="1" x14ac:dyDescent="0.2">
      <c r="B31" s="7"/>
      <c r="C31" s="7"/>
    </row>
    <row r="32" spans="1:9" x14ac:dyDescent="0.2">
      <c r="B32" s="7"/>
      <c r="C32" s="7">
        <f>+C30-H30</f>
        <v>0</v>
      </c>
      <c r="H32" s="14"/>
    </row>
    <row r="33" spans="1:8" x14ac:dyDescent="0.2">
      <c r="B33" s="7"/>
      <c r="C33" s="35">
        <f>+C30-H30</f>
        <v>0</v>
      </c>
      <c r="H33" s="14"/>
    </row>
    <row r="34" spans="1:8" x14ac:dyDescent="0.2">
      <c r="B34" s="7"/>
      <c r="C34" s="7"/>
    </row>
    <row r="35" spans="1:8" x14ac:dyDescent="0.2">
      <c r="B35" s="7"/>
      <c r="C35" s="7"/>
    </row>
    <row r="36" spans="1:8" x14ac:dyDescent="0.2">
      <c r="B36" s="7"/>
      <c r="C36" s="7"/>
    </row>
    <row r="37" spans="1:8" x14ac:dyDescent="0.2">
      <c r="A37" s="15"/>
      <c r="B37" s="7"/>
      <c r="C37" s="7"/>
    </row>
    <row r="38" spans="1:8" x14ac:dyDescent="0.2">
      <c r="A38" s="15"/>
      <c r="B38" s="1"/>
      <c r="C38" s="69"/>
      <c r="D38" s="69"/>
      <c r="E38" s="69"/>
      <c r="G38" s="69"/>
      <c r="H38" s="69"/>
    </row>
    <row r="39" spans="1:8" x14ac:dyDescent="0.2">
      <c r="A39" s="36" t="s">
        <v>21</v>
      </c>
      <c r="B39" s="1"/>
      <c r="C39" s="69"/>
      <c r="D39" s="69"/>
      <c r="E39" s="69"/>
      <c r="G39" s="69" t="s">
        <v>22</v>
      </c>
      <c r="H39" s="69"/>
    </row>
    <row r="41" spans="1:8" x14ac:dyDescent="0.2">
      <c r="A41" s="66"/>
      <c r="B41" s="66"/>
      <c r="C41" s="66"/>
      <c r="D41" s="66"/>
      <c r="E41" s="66"/>
      <c r="F41" s="66"/>
      <c r="G41" s="66"/>
      <c r="H41" s="66"/>
    </row>
    <row r="42" spans="1:8" x14ac:dyDescent="0.2">
      <c r="A42" s="67"/>
      <c r="B42" s="67"/>
      <c r="C42" s="67"/>
      <c r="D42" s="67"/>
      <c r="E42" s="67"/>
      <c r="F42" s="67"/>
      <c r="G42" s="67"/>
      <c r="H42" s="67"/>
    </row>
  </sheetData>
  <mergeCells count="11">
    <mergeCell ref="A41:C41"/>
    <mergeCell ref="D41:H41"/>
    <mergeCell ref="A42:C42"/>
    <mergeCell ref="D42:H42"/>
    <mergeCell ref="A1:H1"/>
    <mergeCell ref="A2:H2"/>
    <mergeCell ref="A3:H3"/>
    <mergeCell ref="C38:E38"/>
    <mergeCell ref="G38:H38"/>
    <mergeCell ref="C39:E39"/>
    <mergeCell ref="G39:H39"/>
  </mergeCells>
  <printOptions horizontalCentered="1"/>
  <pageMargins left="0.75" right="0.75" top="0.78740157480314965" bottom="1" header="0" footer="0"/>
  <pageSetup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showGridLines="0" zoomScaleNormal="100" workbookViewId="0">
      <selection activeCell="A4" sqref="A4:C4"/>
    </sheetView>
  </sheetViews>
  <sheetFormatPr baseColWidth="10" defaultRowHeight="12.75" x14ac:dyDescent="0.2"/>
  <cols>
    <col min="1" max="1" width="55.42578125" style="37" customWidth="1"/>
    <col min="2" max="2" width="15.28515625" style="37" customWidth="1"/>
    <col min="3" max="3" width="21.85546875" style="37" customWidth="1"/>
    <col min="4" max="16384" width="11.42578125" style="37"/>
  </cols>
  <sheetData>
    <row r="1" spans="1:3" ht="15" x14ac:dyDescent="0.25">
      <c r="A1" s="71" t="s">
        <v>0</v>
      </c>
      <c r="B1" s="71"/>
      <c r="C1" s="71"/>
    </row>
    <row r="2" spans="1:3" ht="15" x14ac:dyDescent="0.25">
      <c r="A2" s="71" t="s">
        <v>23</v>
      </c>
      <c r="B2" s="71"/>
      <c r="C2" s="71"/>
    </row>
    <row r="3" spans="1:3" ht="15" x14ac:dyDescent="0.25">
      <c r="A3" s="71" t="s">
        <v>39</v>
      </c>
      <c r="B3" s="71"/>
      <c r="C3" s="71"/>
    </row>
    <row r="4" spans="1:3" ht="15" x14ac:dyDescent="0.25">
      <c r="A4" s="71" t="s">
        <v>1</v>
      </c>
      <c r="B4" s="71"/>
      <c r="C4" s="71"/>
    </row>
    <row r="5" spans="1:3" ht="15" x14ac:dyDescent="0.25">
      <c r="A5" s="38"/>
      <c r="B5" s="38"/>
      <c r="C5" s="38"/>
    </row>
    <row r="6" spans="1:3" ht="15" x14ac:dyDescent="0.25">
      <c r="A6" s="38"/>
      <c r="B6" s="38"/>
      <c r="C6" s="38"/>
    </row>
    <row r="7" spans="1:3" x14ac:dyDescent="0.2">
      <c r="A7" s="39"/>
      <c r="B7" s="40"/>
      <c r="C7" s="40"/>
    </row>
    <row r="8" spans="1:3" x14ac:dyDescent="0.2">
      <c r="A8" s="39"/>
      <c r="B8" s="40"/>
      <c r="C8" s="40"/>
    </row>
    <row r="9" spans="1:3" x14ac:dyDescent="0.2">
      <c r="A9" s="41" t="s">
        <v>24</v>
      </c>
      <c r="B9" s="40"/>
      <c r="C9" s="42">
        <f>+B11+B12</f>
        <v>378000</v>
      </c>
    </row>
    <row r="10" spans="1:3" x14ac:dyDescent="0.2">
      <c r="A10" s="39"/>
      <c r="B10" s="40"/>
      <c r="C10" s="43"/>
    </row>
    <row r="11" spans="1:3" x14ac:dyDescent="0.2">
      <c r="A11" s="37" t="s">
        <v>25</v>
      </c>
      <c r="B11" s="44">
        <v>0</v>
      </c>
      <c r="C11" s="43"/>
    </row>
    <row r="12" spans="1:3" ht="15" x14ac:dyDescent="0.35">
      <c r="A12" s="37" t="s">
        <v>26</v>
      </c>
      <c r="B12" s="45">
        <v>378000</v>
      </c>
      <c r="C12" s="43"/>
    </row>
    <row r="13" spans="1:3" x14ac:dyDescent="0.2">
      <c r="B13" s="46"/>
      <c r="C13" s="43"/>
    </row>
    <row r="14" spans="1:3" x14ac:dyDescent="0.2">
      <c r="A14" s="41" t="s">
        <v>27</v>
      </c>
      <c r="B14" s="47"/>
      <c r="C14" s="48">
        <f>+B15</f>
        <v>0</v>
      </c>
    </row>
    <row r="15" spans="1:3" x14ac:dyDescent="0.2">
      <c r="A15" s="37" t="s">
        <v>28</v>
      </c>
      <c r="B15" s="49">
        <v>0</v>
      </c>
      <c r="C15" s="43"/>
    </row>
    <row r="16" spans="1:3" x14ac:dyDescent="0.2">
      <c r="B16" s="50"/>
      <c r="C16" s="43"/>
    </row>
    <row r="17" spans="1:5" x14ac:dyDescent="0.2">
      <c r="A17" s="39" t="s">
        <v>29</v>
      </c>
      <c r="B17" s="40"/>
      <c r="C17" s="51">
        <f>+C9-C14</f>
        <v>378000</v>
      </c>
    </row>
    <row r="18" spans="1:5" x14ac:dyDescent="0.2">
      <c r="A18" s="39"/>
      <c r="B18" s="40"/>
      <c r="C18" s="43"/>
    </row>
    <row r="19" spans="1:5" x14ac:dyDescent="0.2">
      <c r="A19" s="39" t="s">
        <v>30</v>
      </c>
      <c r="B19" s="40"/>
      <c r="C19" s="52"/>
    </row>
    <row r="20" spans="1:5" x14ac:dyDescent="0.2">
      <c r="A20" s="39"/>
      <c r="B20" s="40"/>
      <c r="C20" s="52"/>
    </row>
    <row r="21" spans="1:5" x14ac:dyDescent="0.2">
      <c r="A21" s="41" t="s">
        <v>31</v>
      </c>
      <c r="B21" s="40"/>
      <c r="C21" s="53">
        <f>SUM(B22:B24)</f>
        <v>0</v>
      </c>
    </row>
    <row r="22" spans="1:5" x14ac:dyDescent="0.2">
      <c r="A22" s="37" t="s">
        <v>32</v>
      </c>
      <c r="B22" s="54">
        <v>0</v>
      </c>
      <c r="C22" s="43"/>
    </row>
    <row r="23" spans="1:5" x14ac:dyDescent="0.2">
      <c r="A23" s="37" t="s">
        <v>33</v>
      </c>
      <c r="B23" s="55">
        <v>0</v>
      </c>
      <c r="C23" s="43"/>
    </row>
    <row r="24" spans="1:5" x14ac:dyDescent="0.2">
      <c r="A24" s="37" t="s">
        <v>34</v>
      </c>
      <c r="B24" s="56">
        <v>0</v>
      </c>
      <c r="C24" s="57"/>
      <c r="E24" s="58">
        <f>+B24/1000</f>
        <v>0</v>
      </c>
    </row>
    <row r="25" spans="1:5" x14ac:dyDescent="0.2">
      <c r="A25" s="39"/>
      <c r="B25" s="59"/>
      <c r="C25" s="60"/>
    </row>
    <row r="26" spans="1:5" ht="12.75" customHeight="1" x14ac:dyDescent="0.2">
      <c r="A26" s="39" t="s">
        <v>35</v>
      </c>
      <c r="B26" s="40"/>
      <c r="C26" s="61">
        <f>+C17-C21</f>
        <v>378000</v>
      </c>
    </row>
    <row r="27" spans="1:5" ht="12.75" customHeight="1" x14ac:dyDescent="0.2">
      <c r="A27" s="39"/>
      <c r="B27" s="40"/>
      <c r="C27" s="61"/>
    </row>
    <row r="28" spans="1:5" ht="12.75" customHeight="1" x14ac:dyDescent="0.2">
      <c r="A28" s="39" t="s">
        <v>11</v>
      </c>
      <c r="B28" s="40"/>
      <c r="C28" s="62">
        <f>(-C26*10%)*0</f>
        <v>0</v>
      </c>
    </row>
    <row r="29" spans="1:5" ht="12.75" customHeight="1" x14ac:dyDescent="0.2">
      <c r="A29" s="39"/>
      <c r="B29" s="40"/>
      <c r="C29" s="61"/>
    </row>
    <row r="30" spans="1:5" ht="15" customHeight="1" thickBot="1" x14ac:dyDescent="0.25">
      <c r="A30" s="39" t="s">
        <v>36</v>
      </c>
      <c r="B30" s="40"/>
      <c r="C30" s="63">
        <f>SUM(C26:C28)</f>
        <v>378000</v>
      </c>
      <c r="D30" s="64"/>
    </row>
    <row r="31" spans="1:5" ht="13.5" thickTop="1" x14ac:dyDescent="0.2">
      <c r="A31" s="39"/>
      <c r="B31" s="39"/>
      <c r="C31" s="39"/>
    </row>
    <row r="32" spans="1:5" x14ac:dyDescent="0.2">
      <c r="A32" s="39"/>
      <c r="B32" s="39"/>
      <c r="C32" s="65">
        <f>+C30/1000</f>
        <v>378</v>
      </c>
    </row>
    <row r="33" spans="1:3" x14ac:dyDescent="0.2">
      <c r="A33" s="39"/>
      <c r="B33" s="39"/>
      <c r="C33" s="48"/>
    </row>
    <row r="34" spans="1:3" x14ac:dyDescent="0.2">
      <c r="A34" s="39"/>
      <c r="B34" s="39"/>
      <c r="C34" s="39"/>
    </row>
    <row r="35" spans="1:3" x14ac:dyDescent="0.2">
      <c r="A35" s="39"/>
      <c r="B35" s="39"/>
      <c r="C35" s="39"/>
    </row>
    <row r="36" spans="1:3" x14ac:dyDescent="0.2">
      <c r="A36" s="39"/>
      <c r="B36" s="39"/>
      <c r="C36" s="39"/>
    </row>
    <row r="37" spans="1:3" x14ac:dyDescent="0.2">
      <c r="A37" s="39"/>
      <c r="B37" s="39"/>
      <c r="C37" s="39"/>
    </row>
    <row r="38" spans="1:3" x14ac:dyDescent="0.2">
      <c r="A38" s="39"/>
      <c r="B38" s="39"/>
      <c r="C38" s="39"/>
    </row>
    <row r="39" spans="1:3" x14ac:dyDescent="0.2">
      <c r="A39" s="39"/>
      <c r="B39" s="39"/>
      <c r="C39" s="39"/>
    </row>
    <row r="40" spans="1:3" x14ac:dyDescent="0.2">
      <c r="A40" s="39"/>
      <c r="B40" s="39"/>
      <c r="C40" s="39"/>
    </row>
    <row r="41" spans="1:3" x14ac:dyDescent="0.2">
      <c r="A41" s="39"/>
      <c r="B41" s="39"/>
      <c r="C41" s="39"/>
    </row>
    <row r="42" spans="1:3" x14ac:dyDescent="0.2">
      <c r="A42" s="39"/>
      <c r="B42" s="39"/>
      <c r="C42" s="39"/>
    </row>
    <row r="43" spans="1:3" x14ac:dyDescent="0.2">
      <c r="A43" s="39"/>
      <c r="B43" s="39"/>
      <c r="C43" s="39"/>
    </row>
    <row r="44" spans="1:3" x14ac:dyDescent="0.2">
      <c r="A44" s="39"/>
      <c r="B44" s="39"/>
      <c r="C44" s="39"/>
    </row>
    <row r="45" spans="1:3" x14ac:dyDescent="0.2">
      <c r="A45" s="39"/>
      <c r="B45" s="39"/>
      <c r="C45" s="39"/>
    </row>
    <row r="46" spans="1:3" x14ac:dyDescent="0.2">
      <c r="A46" s="70"/>
      <c r="B46" s="70"/>
      <c r="C46" s="70"/>
    </row>
    <row r="47" spans="1:3" x14ac:dyDescent="0.2">
      <c r="A47" s="70" t="s">
        <v>37</v>
      </c>
      <c r="B47" s="70"/>
      <c r="C47" s="70"/>
    </row>
    <row r="48" spans="1:3" x14ac:dyDescent="0.2">
      <c r="A48" s="39"/>
      <c r="B48" s="39"/>
      <c r="C48" s="39"/>
    </row>
    <row r="49" spans="1:3" x14ac:dyDescent="0.2">
      <c r="A49" s="39"/>
      <c r="B49" s="39"/>
      <c r="C49" s="39"/>
    </row>
  </sheetData>
  <mergeCells count="6">
    <mergeCell ref="A47:C47"/>
    <mergeCell ref="A1:C1"/>
    <mergeCell ref="A2:C2"/>
    <mergeCell ref="A3:C3"/>
    <mergeCell ref="A4:C4"/>
    <mergeCell ref="A46:C46"/>
  </mergeCells>
  <printOptions horizontalCentered="1"/>
  <pageMargins left="0.59055118110236227" right="0.59055118110236227" top="0.35433070866141736" bottom="0.98425196850393704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IFP</vt:lpstr>
      <vt:lpstr>E. de R.IFP</vt:lpstr>
      <vt:lpstr>'Balance IFP'!Área_de_impresión</vt:lpstr>
      <vt:lpstr>'E. de R.IFP'!Área_de_impresión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Ramos</dc:creator>
  <cp:lastModifiedBy>Milton Ramos</cp:lastModifiedBy>
  <dcterms:created xsi:type="dcterms:W3CDTF">2021-07-31T05:17:38Z</dcterms:created>
  <dcterms:modified xsi:type="dcterms:W3CDTF">2021-10-01T20:17:22Z</dcterms:modified>
</cp:coreProperties>
</file>