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CALDATA\mramos\Escritorio\Envíos Bolsa de Valores MRAMOS\"/>
    </mc:Choice>
  </mc:AlternateContent>
  <bookViews>
    <workbookView xWindow="0" yWindow="0" windowWidth="20490" windowHeight="7665" tabRatio="884"/>
  </bookViews>
  <sheets>
    <sheet name="BG" sheetId="19" r:id="rId1"/>
    <sheet name="ER" sheetId="20" r:id="rId2"/>
  </sheets>
  <definedNames>
    <definedName name="_xlnm.Print_Area" localSheetId="0">BG!$A$1:$C$50</definedName>
    <definedName name="_xlnm.Print_Area" localSheetId="1">ER!$A$1:$C$44</definedName>
    <definedName name="BuiltIn_Print_Area___11">#REF!</definedName>
    <definedName name="GASTOS">#REF!</definedName>
    <definedName name="SHARED_FORMULA_0">#N/A</definedName>
    <definedName name="SHARED_FORMULA_1">#N/A</definedName>
    <definedName name="SHARED_FORMULA_2">#N/A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20" l="1"/>
  <c r="C23" i="20" l="1"/>
  <c r="C15" i="20"/>
  <c r="C48" i="19"/>
  <c r="C39" i="19"/>
  <c r="C33" i="19"/>
  <c r="C17" i="19"/>
  <c r="C12" i="19"/>
  <c r="C43" i="19" l="1"/>
  <c r="C50" i="19" s="1"/>
  <c r="C27" i="20"/>
  <c r="C35" i="20" s="1"/>
  <c r="C39" i="20" s="1"/>
  <c r="C44" i="20" s="1"/>
  <c r="C22" i="19"/>
</calcChain>
</file>

<file path=xl/sharedStrings.xml><?xml version="1.0" encoding="utf-8"?>
<sst xmlns="http://schemas.openxmlformats.org/spreadsheetml/2006/main" count="66" uniqueCount="62">
  <si>
    <t>ACTIVOS</t>
  </si>
  <si>
    <t>BANCO PROMERICA, S.A.</t>
  </si>
  <si>
    <t>BALANCE GENERAL</t>
  </si>
  <si>
    <t>(Expresado en Miles de Dólares de los Estados Unidos de América)</t>
  </si>
  <si>
    <t>Activos de Intermediación.</t>
  </si>
  <si>
    <t>Caja y Bancos</t>
  </si>
  <si>
    <t>Operaciones Bursátiles (Neto)</t>
  </si>
  <si>
    <t>Inversiones Financieras (Neto)</t>
  </si>
  <si>
    <t>Otros Activos.</t>
  </si>
  <si>
    <t>Diversos (Neto)</t>
  </si>
  <si>
    <t>Activo Fijo</t>
  </si>
  <si>
    <t>Total Activos</t>
  </si>
  <si>
    <t>PASIVO</t>
  </si>
  <si>
    <t>Pasivos de Intermediación</t>
  </si>
  <si>
    <t>Depósitos de clientes</t>
  </si>
  <si>
    <t>Préstamos del Banco de Desarrollo de El Salvador</t>
  </si>
  <si>
    <t>Otros Préstamos-Titularización</t>
  </si>
  <si>
    <t>Reportos y otras obligaciones bursátiles</t>
  </si>
  <si>
    <t>Diversos</t>
  </si>
  <si>
    <t>Otros Pasivos</t>
  </si>
  <si>
    <t>Cuentas por Pagar</t>
  </si>
  <si>
    <t>Provisiones</t>
  </si>
  <si>
    <t>Deuda Subordinada</t>
  </si>
  <si>
    <t>Total Pasivo</t>
  </si>
  <si>
    <t>Patrimonio</t>
  </si>
  <si>
    <t>Capital Social Pagado</t>
  </si>
  <si>
    <t>Reservas de Capital, resultados acumulados y patrimonio no pagado</t>
  </si>
  <si>
    <t>Total Pasivo y Patrimonio</t>
  </si>
  <si>
    <t>ESTADO DE RESULTADO</t>
  </si>
  <si>
    <t>Ingresos de Operación: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</si>
  <si>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</si>
  <si>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</si>
  <si>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</si>
  <si>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</si>
  <si>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</si>
  <si>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Operaciones en moneda extranjera</t>
  </si>
  <si>
    <t>Otros servicios y contingencias</t>
  </si>
  <si>
    <t>Costos de Operación</t>
  </si>
  <si>
    <t>Perdida por venta de titulos valores</t>
  </si>
  <si>
    <t>Reservas de Saneamiento</t>
  </si>
  <si>
    <t>Utilidad antes de gastos</t>
  </si>
  <si>
    <t>Gastos de Operación</t>
  </si>
  <si>
    <t>De funcionarios y empleados</t>
  </si>
  <si>
    <t>Generales</t>
  </si>
  <si>
    <t>Depreciaciones y amortizaciones</t>
  </si>
  <si>
    <t>Otros Ingresos (Gastos), Neto</t>
  </si>
  <si>
    <t>Utilidad antes de impuestos</t>
  </si>
  <si>
    <t>Impuesto Sobre la Renta</t>
  </si>
  <si>
    <t>Contribución especial por ley</t>
  </si>
  <si>
    <t>Préstamos de otros organismos internacionales</t>
  </si>
  <si>
    <t>Utilidad de operación</t>
  </si>
  <si>
    <t>Utilidad en venta de títulos valores</t>
  </si>
  <si>
    <t>Intereses y Otros Costos de Depósitos</t>
  </si>
  <si>
    <t>Intereses sobre préstamos</t>
  </si>
  <si>
    <t>Utilidad (pérdida) después de impuestos</t>
  </si>
  <si>
    <t>Cartera de Préstamos (Neto de reservas de saneamiento)</t>
  </si>
  <si>
    <t>Bienes recibidos en pago (Neto de provisión por pérdida)</t>
  </si>
  <si>
    <t>Bienes inmuebles, muebles y otros neto de depreciación acumulada</t>
  </si>
  <si>
    <t>Préstamos de Otros Bancos</t>
  </si>
  <si>
    <t>Intereses sobre emisión de obligaciones</t>
  </si>
  <si>
    <t>Al 31 de agosto de 2021</t>
  </si>
  <si>
    <t>Del 01 de Enero al 31 de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</si>
</sst>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(* #,##0.0_);_(* \(#,##0.0\);_(* &quot;-&quot;??_);_(@_)"/>
    <numFmt numFmtId="167" formatCode="_(&quot;$&quot;* #,##0.0_);_(&quot;$&quot;* \(#,##0.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4">
    <xf numFmtId="0" fontId="0" fillId="0" borderId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165" fontId="0" fillId="0" borderId="0" xfId="1" applyFont="1"/>
    <xf numFmtId="0" fontId="0" fillId="0" borderId="0" xfId="0" applyFont="1"/>
    <xf numFmtId="0" fontId="0" fillId="0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167" fontId="0" fillId="0" borderId="0" xfId="10" applyNumberFormat="1" applyFont="1"/>
    <xf numFmtId="166" fontId="0" fillId="0" borderId="0" xfId="1" applyNumberFormat="1" applyFont="1"/>
    <xf numFmtId="166" fontId="4" fillId="0" borderId="0" xfId="1" applyNumberFormat="1" applyFont="1"/>
    <xf numFmtId="167" fontId="0" fillId="0" borderId="1" xfId="10" applyNumberFormat="1" applyFont="1" applyBorder="1"/>
    <xf numFmtId="167" fontId="3" fillId="0" borderId="0" xfId="10" applyNumberFormat="1" applyFont="1"/>
    <xf numFmtId="167" fontId="3" fillId="0" borderId="3" xfId="10" applyNumberFormat="1" applyFont="1" applyBorder="1"/>
    <xf numFmtId="0" fontId="0" fillId="0" borderId="0" xfId="0" applyFont="1" applyBorder="1"/>
    <xf numFmtId="0" fontId="6" fillId="0" borderId="0" xfId="0" applyFont="1"/>
    <xf numFmtId="167" fontId="0" fillId="0" borderId="0" xfId="10" applyNumberFormat="1" applyFont="1" applyBorder="1"/>
    <xf numFmtId="167" fontId="3" fillId="0" borderId="0" xfId="0" applyNumberFormat="1" applyFont="1"/>
    <xf numFmtId="167" fontId="3" fillId="0" borderId="2" xfId="10" applyNumberFormat="1" applyFont="1" applyBorder="1"/>
    <xf numFmtId="44" fontId="0" fillId="0" borderId="0" xfId="10" applyNumberFormat="1" applyFont="1"/>
    <xf numFmtId="167" fontId="0" fillId="0" borderId="0" xfId="0" applyNumberFormat="1" applyFont="1"/>
    <xf numFmtId="167" fontId="0" fillId="0" borderId="0" xfId="0" applyNumberFormat="1" applyFont="1" applyFill="1"/>
    <xf numFmtId="167" fontId="0" fillId="0" borderId="0" xfId="10" applyNumberFormat="1" applyFont="1" applyFill="1" applyBorder="1"/>
    <xf numFmtId="166" fontId="0" fillId="0" borderId="0" xfId="1" applyNumberFormat="1" applyFont="1" applyFill="1"/>
    <xf numFmtId="166" fontId="3" fillId="0" borderId="0" xfId="1" applyNumberFormat="1" applyFont="1"/>
    <xf numFmtId="166" fontId="5" fillId="0" borderId="0" xfId="1" applyNumberFormat="1" applyFont="1" applyBorder="1"/>
    <xf numFmtId="167" fontId="3" fillId="0" borderId="2" xfId="0" applyNumberFormat="1" applyFont="1" applyBorder="1"/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4">
    <cellStyle name="Millares" xfId="1" builtinId="3"/>
    <cellStyle name="Millares 2" xfId="11"/>
    <cellStyle name="Millares 3" xfId="6"/>
    <cellStyle name="Millares 4" xfId="12"/>
    <cellStyle name="Millares 6" xfId="9"/>
    <cellStyle name="Moneda" xfId="10" builtinId="4"/>
    <cellStyle name="Moneda 2" xfId="13"/>
    <cellStyle name="Normal" xfId="0" builtinId="0"/>
    <cellStyle name="Normal 2" xfId="2"/>
    <cellStyle name="Normal 2 2" xfId="7"/>
    <cellStyle name="Normal 3" xfId="3"/>
    <cellStyle name="Normal 4" xfId="4"/>
    <cellStyle name="Normal 5" xfId="8"/>
    <cellStyle name="Normal 5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51"/>
  <sheetViews>
    <sheetView tabSelected="1" zoomScaleNormal="100" workbookViewId="0">
      <selection activeCell="A52" sqref="A52"/>
    </sheetView>
  </sheetViews>
  <sheetFormatPr baseColWidth="10" defaultRowHeight="15" x14ac:dyDescent="0.25"/>
  <cols>
    <col min="1" max="1" width="67.85546875" style="2" customWidth="1"/>
    <col min="2" max="2" width="2.140625" style="2" customWidth="1"/>
    <col min="3" max="3" width="18.42578125" style="12" customWidth="1"/>
    <col min="4" max="16384" width="11.42578125" style="2"/>
  </cols>
  <sheetData>
    <row r="1" spans="1:3" x14ac:dyDescent="0.25">
      <c r="A1" s="26" t="s">
        <v>1</v>
      </c>
      <c r="B1" s="26"/>
      <c r="C1" s="26"/>
    </row>
    <row r="2" spans="1:3" x14ac:dyDescent="0.25">
      <c r="A2" s="26" t="s">
        <v>2</v>
      </c>
      <c r="B2" s="26"/>
      <c r="C2" s="26"/>
    </row>
    <row r="3" spans="1:3" x14ac:dyDescent="0.25">
      <c r="A3" s="27" t="s">
        <v>60</v>
      </c>
      <c r="B3" s="27"/>
      <c r="C3" s="27"/>
    </row>
    <row r="4" spans="1:3" x14ac:dyDescent="0.25">
      <c r="A4" s="27" t="s">
        <v>3</v>
      </c>
      <c r="B4" s="27"/>
      <c r="C4" s="27"/>
    </row>
    <row r="6" spans="1:3" x14ac:dyDescent="0.25">
      <c r="A6" s="13" t="s">
        <v>0</v>
      </c>
      <c r="B6" s="4"/>
    </row>
    <row r="7" spans="1:3" x14ac:dyDescent="0.25">
      <c r="A7" s="5" t="s">
        <v>4</v>
      </c>
      <c r="C7" s="25">
        <v>44439</v>
      </c>
    </row>
    <row r="8" spans="1:3" x14ac:dyDescent="0.25">
      <c r="A8" s="2" t="s">
        <v>5</v>
      </c>
      <c r="B8" s="7"/>
      <c r="C8" s="14">
        <v>255838.9</v>
      </c>
    </row>
    <row r="9" spans="1:3" hidden="1" x14ac:dyDescent="0.25">
      <c r="A9" s="2" t="s">
        <v>6</v>
      </c>
      <c r="B9" s="7"/>
      <c r="C9" s="14">
        <v>0</v>
      </c>
    </row>
    <row r="10" spans="1:3" x14ac:dyDescent="0.25">
      <c r="A10" s="2" t="s">
        <v>7</v>
      </c>
      <c r="B10" s="7"/>
      <c r="C10" s="14">
        <v>167383.70000000001</v>
      </c>
    </row>
    <row r="11" spans="1:3" x14ac:dyDescent="0.25">
      <c r="A11" s="2" t="s">
        <v>55</v>
      </c>
      <c r="B11" s="7"/>
      <c r="C11" s="9">
        <v>815592.2</v>
      </c>
    </row>
    <row r="12" spans="1:3" x14ac:dyDescent="0.25">
      <c r="B12" s="7"/>
      <c r="C12" s="10">
        <f>SUM(C8:C11)</f>
        <v>1238814.7999999998</v>
      </c>
    </row>
    <row r="13" spans="1:3" ht="12" customHeight="1" x14ac:dyDescent="0.25"/>
    <row r="14" spans="1:3" x14ac:dyDescent="0.25">
      <c r="A14" s="5" t="s">
        <v>8</v>
      </c>
    </row>
    <row r="15" spans="1:3" x14ac:dyDescent="0.25">
      <c r="A15" s="2" t="s">
        <v>56</v>
      </c>
      <c r="C15" s="14">
        <v>5144.1000000000004</v>
      </c>
    </row>
    <row r="16" spans="1:3" x14ac:dyDescent="0.25">
      <c r="A16" s="2" t="s">
        <v>9</v>
      </c>
      <c r="B16" s="15"/>
      <c r="C16" s="9">
        <v>38273.1</v>
      </c>
    </row>
    <row r="17" spans="1:3" x14ac:dyDescent="0.25">
      <c r="B17" s="15"/>
      <c r="C17" s="10">
        <f>+C15+C16</f>
        <v>43417.2</v>
      </c>
    </row>
    <row r="18" spans="1:3" ht="8.25" customHeight="1" x14ac:dyDescent="0.25"/>
    <row r="19" spans="1:3" x14ac:dyDescent="0.25">
      <c r="A19" s="5" t="s">
        <v>10</v>
      </c>
    </row>
    <row r="20" spans="1:3" x14ac:dyDescent="0.25">
      <c r="A20" s="2" t="s">
        <v>57</v>
      </c>
      <c r="B20" s="7"/>
      <c r="C20" s="14">
        <v>16529.541249999998</v>
      </c>
    </row>
    <row r="22" spans="1:3" ht="15.75" thickBot="1" x14ac:dyDescent="0.3">
      <c r="A22" s="5" t="s">
        <v>11</v>
      </c>
      <c r="B22" s="17"/>
      <c r="C22" s="16">
        <f>+C12+C17+C20</f>
        <v>1298761.5412499998</v>
      </c>
    </row>
    <row r="23" spans="1:3" ht="15.75" thickTop="1" x14ac:dyDescent="0.25"/>
    <row r="24" spans="1:3" x14ac:dyDescent="0.25">
      <c r="A24" s="13" t="s">
        <v>12</v>
      </c>
    </row>
    <row r="25" spans="1:3" x14ac:dyDescent="0.25">
      <c r="A25" s="5" t="s">
        <v>13</v>
      </c>
    </row>
    <row r="26" spans="1:3" x14ac:dyDescent="0.25">
      <c r="A26" s="2" t="s">
        <v>14</v>
      </c>
      <c r="B26" s="7"/>
      <c r="C26" s="14">
        <v>992291.8</v>
      </c>
    </row>
    <row r="27" spans="1:3" x14ac:dyDescent="0.25">
      <c r="A27" s="2" t="s">
        <v>15</v>
      </c>
      <c r="B27" s="18"/>
      <c r="C27" s="14">
        <v>1386.6</v>
      </c>
    </row>
    <row r="28" spans="1:3" s="3" customFormat="1" x14ac:dyDescent="0.25">
      <c r="A28" s="3" t="s">
        <v>58</v>
      </c>
      <c r="B28" s="21"/>
      <c r="C28" s="20">
        <v>70136</v>
      </c>
    </row>
    <row r="29" spans="1:3" s="3" customFormat="1" x14ac:dyDescent="0.25">
      <c r="A29" s="3" t="s">
        <v>49</v>
      </c>
      <c r="B29" s="19"/>
      <c r="C29" s="20">
        <v>48985</v>
      </c>
    </row>
    <row r="30" spans="1:3" x14ac:dyDescent="0.25">
      <c r="A30" s="2" t="s">
        <v>16</v>
      </c>
      <c r="B30" s="7"/>
      <c r="C30" s="14">
        <v>4780</v>
      </c>
    </row>
    <row r="31" spans="1:3" hidden="1" x14ac:dyDescent="0.25">
      <c r="A31" s="2" t="s">
        <v>17</v>
      </c>
      <c r="B31" s="1"/>
      <c r="C31" s="14">
        <v>0</v>
      </c>
    </row>
    <row r="32" spans="1:3" ht="17.25" x14ac:dyDescent="0.4">
      <c r="A32" s="2" t="s">
        <v>18</v>
      </c>
      <c r="B32" s="8"/>
      <c r="C32" s="9">
        <v>9964.2999999999993</v>
      </c>
    </row>
    <row r="33" spans="1:3" x14ac:dyDescent="0.25">
      <c r="B33" s="10"/>
      <c r="C33" s="10">
        <f>SUM(C26:C32)</f>
        <v>1127543.7</v>
      </c>
    </row>
    <row r="34" spans="1:3" ht="9.75" customHeight="1" x14ac:dyDescent="0.25"/>
    <row r="35" spans="1:3" x14ac:dyDescent="0.25">
      <c r="A35" s="5" t="s">
        <v>19</v>
      </c>
    </row>
    <row r="36" spans="1:3" x14ac:dyDescent="0.25">
      <c r="A36" s="2" t="s">
        <v>20</v>
      </c>
      <c r="B36" s="6"/>
      <c r="C36" s="14">
        <v>13853.6</v>
      </c>
    </row>
    <row r="37" spans="1:3" x14ac:dyDescent="0.25">
      <c r="A37" s="2" t="s">
        <v>21</v>
      </c>
      <c r="B37" s="7"/>
      <c r="C37" s="14">
        <v>3318.4</v>
      </c>
    </row>
    <row r="38" spans="1:3" ht="17.25" x14ac:dyDescent="0.4">
      <c r="A38" s="2" t="s">
        <v>18</v>
      </c>
      <c r="B38" s="8"/>
      <c r="C38" s="9">
        <v>3732.4</v>
      </c>
    </row>
    <row r="39" spans="1:3" x14ac:dyDescent="0.25">
      <c r="B39" s="22"/>
      <c r="C39" s="15">
        <f>SUM(C36:C38)</f>
        <v>20904.400000000001</v>
      </c>
    </row>
    <row r="40" spans="1:3" ht="10.5" customHeight="1" x14ac:dyDescent="0.25">
      <c r="A40" s="5"/>
    </row>
    <row r="41" spans="1:3" ht="17.25" x14ac:dyDescent="0.4">
      <c r="A41" s="5" t="s">
        <v>22</v>
      </c>
      <c r="B41" s="23"/>
      <c r="C41" s="9">
        <v>30399.4</v>
      </c>
    </row>
    <row r="43" spans="1:3" x14ac:dyDescent="0.25">
      <c r="A43" s="5" t="s">
        <v>23</v>
      </c>
      <c r="B43" s="22"/>
      <c r="C43" s="15">
        <f>+C33+C39+C41</f>
        <v>1178847.4999999998</v>
      </c>
    </row>
    <row r="44" spans="1:3" ht="10.5" customHeight="1" x14ac:dyDescent="0.25"/>
    <row r="45" spans="1:3" x14ac:dyDescent="0.25">
      <c r="A45" s="5" t="s">
        <v>24</v>
      </c>
    </row>
    <row r="46" spans="1:3" x14ac:dyDescent="0.25">
      <c r="A46" s="2" t="s">
        <v>25</v>
      </c>
      <c r="C46" s="14">
        <v>70788.899999999994</v>
      </c>
    </row>
    <row r="47" spans="1:3" x14ac:dyDescent="0.25">
      <c r="A47" s="2" t="s">
        <v>26</v>
      </c>
      <c r="B47" s="3"/>
      <c r="C47" s="9">
        <v>49125.1</v>
      </c>
    </row>
    <row r="48" spans="1:3" x14ac:dyDescent="0.25">
      <c r="C48" s="15">
        <f>+C46+C47</f>
        <v>119914</v>
      </c>
    </row>
    <row r="49" spans="1:3" ht="9.75" customHeight="1" x14ac:dyDescent="0.25"/>
    <row r="50" spans="1:3" ht="15.75" thickBot="1" x14ac:dyDescent="0.3">
      <c r="A50" s="5" t="s">
        <v>27</v>
      </c>
      <c r="C50" s="24">
        <f>+C43+C48</f>
        <v>1298761.4999999998</v>
      </c>
    </row>
    <row r="51" spans="1:3" ht="15.75" thickTop="1" x14ac:dyDescent="0.25"/>
  </sheetData>
  <mergeCells count="4">
    <mergeCell ref="A1:C1"/>
    <mergeCell ref="A2:C2"/>
    <mergeCell ref="A3:C3"/>
    <mergeCell ref="A4:C4"/>
  </mergeCells>
  <pageMargins left="0.25" right="0.25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45"/>
  <sheetViews>
    <sheetView tabSelected="1" zoomScaleNormal="100" workbookViewId="0">
      <selection activeCell="A52" sqref="A52"/>
    </sheetView>
  </sheetViews>
  <sheetFormatPr baseColWidth="10" defaultRowHeight="15" x14ac:dyDescent="0.25"/>
  <cols>
    <col min="1" max="1" width="50.85546875" style="2" customWidth="1"/>
    <col min="2" max="2" width="3.140625" style="2" customWidth="1"/>
    <col min="3" max="3" width="17" style="2" customWidth="1"/>
    <col min="4" max="16384" width="11.42578125" style="2"/>
  </cols>
  <sheetData>
    <row r="1" spans="1:3" ht="27" customHeight="1" x14ac:dyDescent="0.25">
      <c r="A1" s="26" t="s">
        <v>1</v>
      </c>
      <c r="B1" s="26"/>
      <c r="C1" s="26"/>
    </row>
    <row r="2" spans="1:3" x14ac:dyDescent="0.25">
      <c r="A2" s="26" t="s">
        <v>28</v>
      </c>
      <c r="B2" s="26"/>
      <c r="C2" s="26"/>
    </row>
    <row r="3" spans="1:3" x14ac:dyDescent="0.25">
      <c r="A3" s="26" t="s">
        <v>61</v>
      </c>
      <c r="B3" s="26"/>
      <c r="C3" s="26"/>
    </row>
    <row r="4" spans="1:3" x14ac:dyDescent="0.25">
      <c r="A4" s="27" t="s">
        <v>3</v>
      </c>
      <c r="B4" s="27"/>
      <c r="C4" s="27"/>
    </row>
    <row r="5" spans="1:3" x14ac:dyDescent="0.25">
      <c r="A5" s="4"/>
    </row>
    <row r="6" spans="1:3" x14ac:dyDescent="0.25">
      <c r="A6" s="5" t="s">
        <v>29</v>
      </c>
      <c r="C6" s="25">
        <v>44439</v>
      </c>
    </row>
    <row r="7" spans="1:3" x14ac:dyDescent="0.25">
      <c r="A7" s="2" t="s">
        <v>30</v>
      </c>
      <c r="C7" s="6">
        <v>57071.4</v>
      </c>
    </row>
    <row r="8" spans="1:3" x14ac:dyDescent="0.25">
      <c r="A8" s="2" t="s">
        <v>31</v>
      </c>
      <c r="C8" s="6">
        <v>11224.8</v>
      </c>
    </row>
    <row r="9" spans="1:3" x14ac:dyDescent="0.25">
      <c r="A9" s="2" t="s">
        <v>32</v>
      </c>
      <c r="C9" s="6">
        <v>7425</v>
      </c>
    </row>
    <row r="10" spans="1:3" x14ac:dyDescent="0.25">
      <c r="A10" s="2" t="s">
        <v>51</v>
      </c>
      <c r="C10" s="6">
        <v>5.4</v>
      </c>
    </row>
    <row r="11" spans="1:3" hidden="1" x14ac:dyDescent="0.25">
      <c r="A11" s="2" t="s">
        <v>33</v>
      </c>
      <c r="C11" s="6">
        <v>0</v>
      </c>
    </row>
    <row r="12" spans="1:3" x14ac:dyDescent="0.25">
      <c r="A12" s="2" t="s">
        <v>34</v>
      </c>
      <c r="C12" s="6">
        <v>310.89999999999998</v>
      </c>
    </row>
    <row r="13" spans="1:3" x14ac:dyDescent="0.25">
      <c r="A13" s="2" t="s">
        <v>35</v>
      </c>
      <c r="C13" s="6">
        <v>1098.8</v>
      </c>
    </row>
    <row r="14" spans="1:3" x14ac:dyDescent="0.25">
      <c r="A14" s="2" t="s">
        <v>36</v>
      </c>
      <c r="C14" s="9">
        <v>4905.6000000000004</v>
      </c>
    </row>
    <row r="15" spans="1:3" x14ac:dyDescent="0.25">
      <c r="C15" s="10">
        <f>SUM(C7:C14)</f>
        <v>82041.899999999994</v>
      </c>
    </row>
    <row r="16" spans="1:3" ht="9" customHeight="1" x14ac:dyDescent="0.25"/>
    <row r="17" spans="1:3" x14ac:dyDescent="0.25">
      <c r="A17" s="5" t="s">
        <v>37</v>
      </c>
    </row>
    <row r="18" spans="1:3" x14ac:dyDescent="0.25">
      <c r="A18" s="2" t="s">
        <v>52</v>
      </c>
      <c r="C18" s="6">
        <v>16379</v>
      </c>
    </row>
    <row r="19" spans="1:3" x14ac:dyDescent="0.25">
      <c r="A19" s="2" t="s">
        <v>53</v>
      </c>
      <c r="C19" s="6">
        <v>6215.7</v>
      </c>
    </row>
    <row r="20" spans="1:3" x14ac:dyDescent="0.25">
      <c r="A20" s="2" t="s">
        <v>59</v>
      </c>
      <c r="C20" s="6">
        <v>0.6</v>
      </c>
    </row>
    <row r="21" spans="1:3" hidden="1" x14ac:dyDescent="0.25">
      <c r="A21" s="2" t="s">
        <v>38</v>
      </c>
      <c r="C21" s="6">
        <v>0</v>
      </c>
    </row>
    <row r="22" spans="1:3" x14ac:dyDescent="0.25">
      <c r="A22" s="2" t="s">
        <v>36</v>
      </c>
      <c r="C22" s="9">
        <v>13460.9</v>
      </c>
    </row>
    <row r="23" spans="1:3" x14ac:dyDescent="0.25">
      <c r="C23" s="10">
        <f>SUM(C18:C22)</f>
        <v>36056.199999999997</v>
      </c>
    </row>
    <row r="24" spans="1:3" ht="9" customHeight="1" x14ac:dyDescent="0.25"/>
    <row r="25" spans="1:3" x14ac:dyDescent="0.25">
      <c r="A25" s="5" t="s">
        <v>39</v>
      </c>
      <c r="C25" s="9">
        <v>13728.1</v>
      </c>
    </row>
    <row r="27" spans="1:3" x14ac:dyDescent="0.25">
      <c r="A27" s="5" t="s">
        <v>40</v>
      </c>
      <c r="C27" s="10">
        <f>+C15-C23-C25</f>
        <v>32257.599999999999</v>
      </c>
    </row>
    <row r="29" spans="1:3" x14ac:dyDescent="0.25">
      <c r="A29" s="5" t="s">
        <v>41</v>
      </c>
    </row>
    <row r="30" spans="1:3" x14ac:dyDescent="0.25">
      <c r="A30" s="2" t="s">
        <v>42</v>
      </c>
      <c r="C30" s="6">
        <v>13754</v>
      </c>
    </row>
    <row r="31" spans="1:3" x14ac:dyDescent="0.25">
      <c r="A31" s="2" t="s">
        <v>43</v>
      </c>
      <c r="C31" s="6">
        <v>12946.2</v>
      </c>
    </row>
    <row r="32" spans="1:3" x14ac:dyDescent="0.25">
      <c r="A32" s="2" t="s">
        <v>44</v>
      </c>
      <c r="C32" s="9">
        <v>3108</v>
      </c>
    </row>
    <row r="33" spans="1:3" x14ac:dyDescent="0.25">
      <c r="C33" s="10">
        <f>SUM(C30:C32)</f>
        <v>29808.2</v>
      </c>
    </row>
    <row r="34" spans="1:3" ht="7.5" customHeight="1" x14ac:dyDescent="0.25"/>
    <row r="35" spans="1:3" x14ac:dyDescent="0.25">
      <c r="A35" s="5" t="s">
        <v>50</v>
      </c>
      <c r="C35" s="10">
        <f>+C27-C33</f>
        <v>2449.3999999999978</v>
      </c>
    </row>
    <row r="37" spans="1:3" x14ac:dyDescent="0.25">
      <c r="A37" s="5" t="s">
        <v>45</v>
      </c>
      <c r="C37" s="9">
        <v>4677.7000000000007</v>
      </c>
    </row>
    <row r="39" spans="1:3" x14ac:dyDescent="0.25">
      <c r="A39" s="5" t="s">
        <v>46</v>
      </c>
      <c r="C39" s="10">
        <f>+C35+C37</f>
        <v>7127.0999999999985</v>
      </c>
    </row>
    <row r="40" spans="1:3" ht="8.25" customHeight="1" x14ac:dyDescent="0.25"/>
    <row r="41" spans="1:3" x14ac:dyDescent="0.25">
      <c r="A41" s="5" t="s">
        <v>47</v>
      </c>
      <c r="C41" s="6">
        <v>-3303.7</v>
      </c>
    </row>
    <row r="42" spans="1:3" x14ac:dyDescent="0.25">
      <c r="A42" s="5" t="s">
        <v>48</v>
      </c>
      <c r="C42" s="9">
        <v>-11.7</v>
      </c>
    </row>
    <row r="43" spans="1:3" ht="10.5" customHeight="1" x14ac:dyDescent="0.25"/>
    <row r="44" spans="1:3" ht="15.75" thickBot="1" x14ac:dyDescent="0.3">
      <c r="A44" s="5" t="s">
        <v>54</v>
      </c>
      <c r="C44" s="11">
        <f>+C39+C41+C42</f>
        <v>3811.6999999999989</v>
      </c>
    </row>
    <row r="45" spans="1:3" ht="15.75" thickTop="1" x14ac:dyDescent="0.25"/>
  </sheetData>
  <mergeCells count="4">
    <mergeCell ref="A1:C1"/>
    <mergeCell ref="A2:C2"/>
    <mergeCell ref="A3:C3"/>
    <mergeCell ref="A4:C4"/>
  </mergeCells>
  <printOptions horizontalCentered="1"/>
  <pageMargins left="0.25" right="0.25" top="0.75" bottom="0.75" header="0.3" footer="0.3"/>
  <pageSetup paperSize="9" scale="11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BG</vt:lpstr>
      <vt:lpstr>ER</vt:lpstr>
      <vt:lpstr>BG!Área_de_impresión</vt:lpstr>
      <vt:lpstr>ER!Área_de_impresión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Urrutia Sánchez</dc:creator>
  <cp:lastModifiedBy>Milton Ramos</cp:lastModifiedBy>
  <cp:lastPrinted>2021-06-10T22:46:06Z</cp:lastPrinted>
  <dcterms:created xsi:type="dcterms:W3CDTF">2017-01-03T21:39:03Z</dcterms:created>
  <dcterms:modified xsi:type="dcterms:W3CDTF">2021-10-01T20:45:09Z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