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escloud-my.sharepoint.com/personal/adela_juarez_aes_com/Documents/BACKUP ADELA/2021/SSF Y BV/"/>
    </mc:Choice>
  </mc:AlternateContent>
  <xr:revisionPtr revIDLastSave="27" documentId="8_{0D398337-6B86-4A29-8C6D-D179F8BA5BE1}" xr6:coauthVersionLast="46" xr6:coauthVersionMax="46" xr10:uidLastSave="{51F50A12-52BB-4AEC-AE20-CFA02028CF7E}"/>
  <bookViews>
    <workbookView xWindow="20370" yWindow="-120" windowWidth="29040" windowHeight="15840" xr2:uid="{00000000-000D-0000-FFFF-FFFF00000000}"/>
  </bookViews>
  <sheets>
    <sheet name="B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9" i="1" l="1"/>
  <c r="C84" i="1" l="1"/>
  <c r="C91" i="1"/>
  <c r="C56" i="1"/>
  <c r="C92" i="1" l="1"/>
  <c r="C98" i="1" l="1"/>
  <c r="C104" i="1" s="1"/>
  <c r="C31" i="1" l="1"/>
  <c r="C46" i="1" l="1"/>
  <c r="C58" i="1" s="1"/>
  <c r="C71" i="1" s="1"/>
  <c r="C18" i="1" l="1"/>
  <c r="C33" i="1" s="1"/>
  <c r="C73" i="1" s="1"/>
</calcChain>
</file>

<file path=xl/sharedStrings.xml><?xml version="1.0" encoding="utf-8"?>
<sst xmlns="http://schemas.openxmlformats.org/spreadsheetml/2006/main" count="80" uniqueCount="74">
  <si>
    <t xml:space="preserve">(Expresado en Miles de US$) </t>
  </si>
  <si>
    <t>Efectivos y equivalente :</t>
  </si>
  <si>
    <t>Inversiones de C.P.:</t>
  </si>
  <si>
    <t>Cuentas por cobrar, netas:</t>
  </si>
  <si>
    <t>Otras cuentas por cobrar :</t>
  </si>
  <si>
    <t>Cuentas por Cobrar a relacionadas :</t>
  </si>
  <si>
    <t>Gastos pagados por anticipado:</t>
  </si>
  <si>
    <t>Existencias (materiales, otros):</t>
  </si>
  <si>
    <t>Otros:</t>
  </si>
  <si>
    <t xml:space="preserve">Total Activo Circulante: </t>
  </si>
  <si>
    <t>Inversiones:</t>
  </si>
  <si>
    <t>Ctas. por cobrar L.P.:</t>
  </si>
  <si>
    <t>Documentos por cobrar a relacionadas :</t>
  </si>
  <si>
    <t>Propiedad, Planta y Equipo, neto:</t>
  </si>
  <si>
    <t>Impuestos diferidos:</t>
  </si>
  <si>
    <t>Otros Activos Intangibles:</t>
  </si>
  <si>
    <t>Goodwill</t>
  </si>
  <si>
    <t xml:space="preserve">Total Activo no Circulante: </t>
  </si>
  <si>
    <t xml:space="preserve">TOTAL ACTIVOS: </t>
  </si>
  <si>
    <t>Cuentas por pagar por compra de energía:</t>
  </si>
  <si>
    <t>Otras cuentas por pagar :</t>
  </si>
  <si>
    <t>Obligaciones Laborales:</t>
  </si>
  <si>
    <t>Dividendos por pagar:</t>
  </si>
  <si>
    <t>Cuentas por pagar a relacionadas :</t>
  </si>
  <si>
    <t>Impuestos por pagar:</t>
  </si>
  <si>
    <t>Prestamos Bancarios:</t>
  </si>
  <si>
    <t>Porción circulante de deudas de largo plazo:</t>
  </si>
  <si>
    <t xml:space="preserve">Total Pasivo Circulante: </t>
  </si>
  <si>
    <t>Deuda a Largo Plazo:</t>
  </si>
  <si>
    <t>Otras cuentas por pagar de largo plazo :</t>
  </si>
  <si>
    <t>Total Pasivo Largo Plazo:</t>
  </si>
  <si>
    <t>TOTAL PASIVO:</t>
  </si>
  <si>
    <t>Interés Minoritario:</t>
  </si>
  <si>
    <t>Capital social:</t>
  </si>
  <si>
    <t>Reservas de capital:</t>
  </si>
  <si>
    <t>Ganacias o Pérdidas por Revaluación :</t>
  </si>
  <si>
    <t>Utilidad de ejercicios anteriores:</t>
  </si>
  <si>
    <t xml:space="preserve">TOTAL PATRIMONIO: </t>
  </si>
  <si>
    <t>TOTAL PASIVO Y PATRIMONIO:</t>
  </si>
  <si>
    <t>EEO</t>
  </si>
  <si>
    <t>Ventas de Energía :</t>
  </si>
  <si>
    <t>Otros Servicios :</t>
  </si>
  <si>
    <t xml:space="preserve">Total de Ingreso : </t>
  </si>
  <si>
    <t>Costo de la Energia adquirida :</t>
  </si>
  <si>
    <t>Gastos Personal, Operativo y Mantenimiento:</t>
  </si>
  <si>
    <t>Depreciación y Amortización:</t>
  </si>
  <si>
    <t>Otros Gastos, netos :</t>
  </si>
  <si>
    <t xml:space="preserve">Total de Gastos Operativos </t>
  </si>
  <si>
    <t xml:space="preserve">Utilidad de Operación: </t>
  </si>
  <si>
    <t>Ingresos Financieros:</t>
  </si>
  <si>
    <t>Gastos Financieros :</t>
  </si>
  <si>
    <t>Otros Ingresos y Gastos:</t>
  </si>
  <si>
    <t xml:space="preserve">Utilidad Antes de Impuestos: </t>
  </si>
  <si>
    <t>Impuestos:</t>
  </si>
  <si>
    <t>Reserva legal:</t>
  </si>
  <si>
    <t>Interés Minoritario :</t>
  </si>
  <si>
    <t xml:space="preserve">Utilidad Neta: </t>
  </si>
  <si>
    <t>Utilidad (Pérdida) del ejercicio:</t>
  </si>
  <si>
    <t>Valores Negociables</t>
  </si>
  <si>
    <t>Activos por derecho de uso neto</t>
  </si>
  <si>
    <t xml:space="preserve">Obligación de arrendamiento </t>
  </si>
  <si>
    <t>Año: 2021</t>
  </si>
  <si>
    <t>Activos prepagados LT</t>
  </si>
  <si>
    <t>Pasivos contingentes</t>
  </si>
  <si>
    <t>Ing. Evaristo Leonardi Gaytan</t>
  </si>
  <si>
    <t xml:space="preserve"> Lic. Samuel Ernesto Cabrera Lemus                           </t>
  </si>
  <si>
    <t xml:space="preserve">     Representante Legal</t>
  </si>
  <si>
    <t>Contador General</t>
  </si>
  <si>
    <t>Ctas. por cobrar partes relacionadas L.P.</t>
  </si>
  <si>
    <t>Otras cuentas por pagar partes relacionadas LP</t>
  </si>
  <si>
    <t>Otros pasivos:</t>
  </si>
  <si>
    <t xml:space="preserve">Agosto </t>
  </si>
  <si>
    <t>Balance General al 31 de Agosto 2021</t>
  </si>
  <si>
    <t>Estado de Resultados al 31 deAgosto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</si>
</sst>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 applyAlignment="1">
      <alignment horizontal="left" wrapText="1"/>
    </xf>
    <xf numFmtId="0" fontId="0" fillId="3" borderId="0" xfId="0" applyFill="1" applyAlignment="1">
      <alignment horizontal="left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/>
    <xf numFmtId="164" fontId="0" fillId="0" borderId="0" xfId="1" applyFont="1"/>
    <xf numFmtId="164" fontId="0" fillId="0" borderId="0" xfId="0" applyNumberFormat="1"/>
    <xf numFmtId="164" fontId="0" fillId="4" borderId="0" xfId="1" applyFont="1" applyFill="1"/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1" fillId="3" borderId="0" xfId="0" applyFont="1" applyFill="1" applyAlignment="1">
      <alignment horizontal="left"/>
    </xf>
    <xf numFmtId="0" fontId="3" fillId="0" borderId="0" xfId="1" applyNumberFormat="1" applyFont="1" applyFill="1" applyAlignment="1">
      <alignment horizontal="center"/>
    </xf>
    <xf numFmtId="165" fontId="0" fillId="4" borderId="0" xfId="1" applyNumberFormat="1" applyFont="1" applyFill="1"/>
    <xf numFmtId="165" fontId="3" fillId="0" borderId="0" xfId="1" applyNumberFormat="1" applyFont="1" applyFill="1" applyAlignment="1">
      <alignment horizontal="center"/>
    </xf>
    <xf numFmtId="165" fontId="2" fillId="5" borderId="0" xfId="1" applyNumberFormat="1" applyFont="1" applyFill="1" applyAlignment="1">
      <alignment horizontal="center" wrapText="1"/>
    </xf>
    <xf numFmtId="165" fontId="0" fillId="0" borderId="0" xfId="1" applyNumberFormat="1" applyFont="1"/>
    <xf numFmtId="165" fontId="0" fillId="0" borderId="0" xfId="1" applyNumberFormat="1" applyFont="1" applyFill="1"/>
    <xf numFmtId="165" fontId="3" fillId="5" borderId="0" xfId="1" applyNumberFormat="1" applyFont="1" applyFill="1" applyAlignment="1">
      <alignment horizontal="right" wrapText="1"/>
    </xf>
    <xf numFmtId="165" fontId="4" fillId="0" borderId="0" xfId="1" applyNumberFormat="1" applyFont="1" applyFill="1"/>
    <xf numFmtId="165" fontId="1" fillId="0" borderId="0" xfId="1" applyNumberFormat="1" applyFont="1"/>
    <xf numFmtId="164" fontId="0" fillId="0" borderId="0" xfId="1" applyFont="1" applyAlignment="1">
      <alignment horizontal="left"/>
    </xf>
    <xf numFmtId="164" fontId="0" fillId="0" borderId="0" xfId="1" applyFont="1" applyAlignment="1">
      <alignment horizontal="center"/>
    </xf>
    <xf numFmtId="0" fontId="2" fillId="4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47625</xdr:colOff>
      <xdr:row>4</xdr:row>
      <xdr:rowOff>47625</xdr:rowOff>
    </xdr:to>
    <xdr:pic>
      <xdr:nvPicPr>
        <xdr:cNvPr id="1025" name="Picture 1" descr="blank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2450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47625</xdr:colOff>
      <xdr:row>5</xdr:row>
      <xdr:rowOff>47625</xdr:rowOff>
    </xdr:to>
    <xdr:pic>
      <xdr:nvPicPr>
        <xdr:cNvPr id="1026" name="Picture 2" descr="blank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437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47625</xdr:colOff>
      <xdr:row>6</xdr:row>
      <xdr:rowOff>47625</xdr:rowOff>
    </xdr:to>
    <xdr:pic>
      <xdr:nvPicPr>
        <xdr:cNvPr id="1027" name="Picture 3" descr="blank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76300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47625</xdr:colOff>
      <xdr:row>16</xdr:row>
      <xdr:rowOff>47625</xdr:rowOff>
    </xdr:to>
    <xdr:pic>
      <xdr:nvPicPr>
        <xdr:cNvPr id="1028" name="Picture 4" descr="blank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3362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47625</xdr:colOff>
      <xdr:row>18</xdr:row>
      <xdr:rowOff>47625</xdr:rowOff>
    </xdr:to>
    <xdr:pic>
      <xdr:nvPicPr>
        <xdr:cNvPr id="1029" name="Picture 5" descr="blank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127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47625</xdr:colOff>
      <xdr:row>29</xdr:row>
      <xdr:rowOff>47625</xdr:rowOff>
    </xdr:to>
    <xdr:pic>
      <xdr:nvPicPr>
        <xdr:cNvPr id="1030" name="Picture 6" descr="blank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0047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47625</xdr:colOff>
      <xdr:row>31</xdr:row>
      <xdr:rowOff>47625</xdr:rowOff>
    </xdr:to>
    <xdr:pic>
      <xdr:nvPicPr>
        <xdr:cNvPr id="1031" name="Picture 7" descr="blank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4812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47625</xdr:colOff>
      <xdr:row>33</xdr:row>
      <xdr:rowOff>47625</xdr:rowOff>
    </xdr:to>
    <xdr:pic>
      <xdr:nvPicPr>
        <xdr:cNvPr id="1032" name="Picture 8" descr="blank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9577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47625</xdr:colOff>
      <xdr:row>44</xdr:row>
      <xdr:rowOff>47625</xdr:rowOff>
    </xdr:to>
    <xdr:pic>
      <xdr:nvPicPr>
        <xdr:cNvPr id="1033" name="Picture 9" descr="blank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3882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47625</xdr:colOff>
      <xdr:row>46</xdr:row>
      <xdr:rowOff>47625</xdr:rowOff>
    </xdr:to>
    <xdr:pic>
      <xdr:nvPicPr>
        <xdr:cNvPr id="1034" name="Picture 10" descr="blank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8647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47625</xdr:colOff>
      <xdr:row>54</xdr:row>
      <xdr:rowOff>47625</xdr:rowOff>
    </xdr:to>
    <xdr:pic>
      <xdr:nvPicPr>
        <xdr:cNvPr id="1035" name="Picture 11" descr="blank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19900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47625</xdr:colOff>
      <xdr:row>56</xdr:row>
      <xdr:rowOff>47625</xdr:rowOff>
    </xdr:to>
    <xdr:pic>
      <xdr:nvPicPr>
        <xdr:cNvPr id="1036" name="Picture 12" descr="blank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67550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47625</xdr:colOff>
      <xdr:row>58</xdr:row>
      <xdr:rowOff>47625</xdr:rowOff>
    </xdr:to>
    <xdr:pic>
      <xdr:nvPicPr>
        <xdr:cNvPr id="1037" name="Picture 13" descr="blank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15200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47625</xdr:colOff>
      <xdr:row>67</xdr:row>
      <xdr:rowOff>47625</xdr:rowOff>
    </xdr:to>
    <xdr:pic>
      <xdr:nvPicPr>
        <xdr:cNvPr id="1038" name="Picture 14" descr="blank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2012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47625</xdr:colOff>
      <xdr:row>69</xdr:row>
      <xdr:rowOff>47625</xdr:rowOff>
    </xdr:to>
    <xdr:pic>
      <xdr:nvPicPr>
        <xdr:cNvPr id="1039" name="Picture 15" descr="blank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6777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47625</xdr:colOff>
      <xdr:row>79</xdr:row>
      <xdr:rowOff>47625</xdr:rowOff>
    </xdr:to>
    <xdr:pic>
      <xdr:nvPicPr>
        <xdr:cNvPr id="1040" name="Picture 16" descr="blank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01250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47625</xdr:colOff>
      <xdr:row>82</xdr:row>
      <xdr:rowOff>47625</xdr:rowOff>
    </xdr:to>
    <xdr:pic>
      <xdr:nvPicPr>
        <xdr:cNvPr id="1041" name="Picture 17" descr="blank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1082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47625</xdr:colOff>
      <xdr:row>84</xdr:row>
      <xdr:rowOff>47625</xdr:rowOff>
    </xdr:to>
    <xdr:pic>
      <xdr:nvPicPr>
        <xdr:cNvPr id="1042" name="Picture 18" descr="blank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5847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47625</xdr:colOff>
      <xdr:row>89</xdr:row>
      <xdr:rowOff>47625</xdr:rowOff>
    </xdr:to>
    <xdr:pic>
      <xdr:nvPicPr>
        <xdr:cNvPr id="1043" name="Picture 19" descr="blank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91900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47625</xdr:colOff>
      <xdr:row>92</xdr:row>
      <xdr:rowOff>47625</xdr:rowOff>
    </xdr:to>
    <xdr:pic>
      <xdr:nvPicPr>
        <xdr:cNvPr id="1044" name="Picture 20" descr="blank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0147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47625</xdr:colOff>
      <xdr:row>96</xdr:row>
      <xdr:rowOff>47625</xdr:rowOff>
    </xdr:to>
    <xdr:pic>
      <xdr:nvPicPr>
        <xdr:cNvPr id="1045" name="Picture 21" descr="blank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37297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47625</xdr:colOff>
      <xdr:row>98</xdr:row>
      <xdr:rowOff>47625</xdr:rowOff>
    </xdr:to>
    <xdr:pic>
      <xdr:nvPicPr>
        <xdr:cNvPr id="1046" name="Picture 22" descr="blank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62062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47625</xdr:colOff>
      <xdr:row>102</xdr:row>
      <xdr:rowOff>47625</xdr:rowOff>
    </xdr:to>
    <xdr:pic>
      <xdr:nvPicPr>
        <xdr:cNvPr id="1047" name="Picture 23" descr="blank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19212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47625</xdr:colOff>
      <xdr:row>16</xdr:row>
      <xdr:rowOff>47625</xdr:rowOff>
    </xdr:to>
    <xdr:pic>
      <xdr:nvPicPr>
        <xdr:cNvPr id="1060" name="Picture 36" descr="blank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9375" y="233362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61" name="Picture 37" descr="blank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9375" y="258127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47625</xdr:colOff>
      <xdr:row>29</xdr:row>
      <xdr:rowOff>47625</xdr:rowOff>
    </xdr:to>
    <xdr:pic>
      <xdr:nvPicPr>
        <xdr:cNvPr id="1062" name="Picture 38" descr="blank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9375" y="380047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47625</xdr:colOff>
      <xdr:row>31</xdr:row>
      <xdr:rowOff>47625</xdr:rowOff>
    </xdr:to>
    <xdr:pic>
      <xdr:nvPicPr>
        <xdr:cNvPr id="1063" name="Picture 39" descr="blank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9375" y="404812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47625</xdr:colOff>
      <xdr:row>33</xdr:row>
      <xdr:rowOff>47625</xdr:rowOff>
    </xdr:to>
    <xdr:pic>
      <xdr:nvPicPr>
        <xdr:cNvPr id="1064" name="Picture 40" descr="blank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9375" y="429577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47625</xdr:colOff>
      <xdr:row>44</xdr:row>
      <xdr:rowOff>47625</xdr:rowOff>
    </xdr:to>
    <xdr:pic>
      <xdr:nvPicPr>
        <xdr:cNvPr id="1065" name="Picture 41" descr="blank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9375" y="583882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47625</xdr:colOff>
      <xdr:row>46</xdr:row>
      <xdr:rowOff>47625</xdr:rowOff>
    </xdr:to>
    <xdr:pic>
      <xdr:nvPicPr>
        <xdr:cNvPr id="1066" name="Picture 42" descr="blank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9375" y="608647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47625</xdr:colOff>
      <xdr:row>54</xdr:row>
      <xdr:rowOff>47625</xdr:rowOff>
    </xdr:to>
    <xdr:pic>
      <xdr:nvPicPr>
        <xdr:cNvPr id="1067" name="Picture 43" descr="blank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9375" y="6819900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47625</xdr:colOff>
      <xdr:row>56</xdr:row>
      <xdr:rowOff>47625</xdr:rowOff>
    </xdr:to>
    <xdr:pic>
      <xdr:nvPicPr>
        <xdr:cNvPr id="1068" name="Picture 44" descr="blank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9375" y="7067550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47625</xdr:colOff>
      <xdr:row>58</xdr:row>
      <xdr:rowOff>47625</xdr:rowOff>
    </xdr:to>
    <xdr:pic>
      <xdr:nvPicPr>
        <xdr:cNvPr id="1069" name="Picture 45" descr="blank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9375" y="7315200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47625</xdr:colOff>
      <xdr:row>67</xdr:row>
      <xdr:rowOff>47625</xdr:rowOff>
    </xdr:to>
    <xdr:pic>
      <xdr:nvPicPr>
        <xdr:cNvPr id="1070" name="Picture 46" descr="blank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9375" y="862012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47625</xdr:colOff>
      <xdr:row>69</xdr:row>
      <xdr:rowOff>47625</xdr:rowOff>
    </xdr:to>
    <xdr:pic>
      <xdr:nvPicPr>
        <xdr:cNvPr id="1071" name="Picture 47" descr="blank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9375" y="886777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47625</xdr:colOff>
      <xdr:row>82</xdr:row>
      <xdr:rowOff>47625</xdr:rowOff>
    </xdr:to>
    <xdr:pic>
      <xdr:nvPicPr>
        <xdr:cNvPr id="1072" name="Picture 48" descr="blank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9375" y="1041082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47625</xdr:colOff>
      <xdr:row>84</xdr:row>
      <xdr:rowOff>47625</xdr:rowOff>
    </xdr:to>
    <xdr:pic>
      <xdr:nvPicPr>
        <xdr:cNvPr id="1073" name="Picture 49" descr="blank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9375" y="1065847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47625</xdr:colOff>
      <xdr:row>89</xdr:row>
      <xdr:rowOff>47625</xdr:rowOff>
    </xdr:to>
    <xdr:pic>
      <xdr:nvPicPr>
        <xdr:cNvPr id="1074" name="Picture 50" descr="blank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9375" y="11391900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47625</xdr:colOff>
      <xdr:row>92</xdr:row>
      <xdr:rowOff>47625</xdr:rowOff>
    </xdr:to>
    <xdr:pic>
      <xdr:nvPicPr>
        <xdr:cNvPr id="1075" name="Picture 51" descr="blank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9375" y="1180147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47625</xdr:colOff>
      <xdr:row>96</xdr:row>
      <xdr:rowOff>47625</xdr:rowOff>
    </xdr:to>
    <xdr:pic>
      <xdr:nvPicPr>
        <xdr:cNvPr id="1076" name="Picture 52" descr="blank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9375" y="1237297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47625</xdr:colOff>
      <xdr:row>98</xdr:row>
      <xdr:rowOff>47625</xdr:rowOff>
    </xdr:to>
    <xdr:pic>
      <xdr:nvPicPr>
        <xdr:cNvPr id="1077" name="Picture 53" descr="blank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9375" y="1262062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47625</xdr:colOff>
      <xdr:row>102</xdr:row>
      <xdr:rowOff>47625</xdr:rowOff>
    </xdr:to>
    <xdr:pic>
      <xdr:nvPicPr>
        <xdr:cNvPr id="1078" name="Picture 54" descr="blank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9375" y="1319212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47625</xdr:colOff>
      <xdr:row>104</xdr:row>
      <xdr:rowOff>47625</xdr:rowOff>
    </xdr:to>
    <xdr:pic>
      <xdr:nvPicPr>
        <xdr:cNvPr id="1079" name="Picture 55" descr="blank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9375" y="13515975"/>
          <a:ext cx="47625" cy="47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1101680</xdr:colOff>
      <xdr:row>1</xdr:row>
      <xdr:rowOff>76200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A1D5D957-ABAF-408A-81F1-32C5738EB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101679" cy="238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9"/>
  <sheetViews>
    <sheetView showGridLines="0" tabSelected="1" topLeftCell="A55" zoomScaleNormal="100" workbookViewId="0">
      <selection activeCell="C103" sqref="C103"/>
    </sheetView>
  </sheetViews>
  <sheetFormatPr baseColWidth="10" defaultColWidth="11.42578125" defaultRowHeight="12.75" x14ac:dyDescent="0.2"/>
  <cols>
    <col min="1" max="1" width="39.28515625" bestFit="1" customWidth="1"/>
    <col min="2" max="2" width="4.7109375" style="7" customWidth="1"/>
    <col min="3" max="3" width="28.140625" style="18" customWidth="1"/>
    <col min="5" max="5" width="13.85546875" bestFit="1" customWidth="1"/>
  </cols>
  <sheetData>
    <row r="1" spans="1:5" x14ac:dyDescent="0.2">
      <c r="A1" s="4"/>
      <c r="B1" s="9"/>
      <c r="C1" s="15"/>
    </row>
    <row r="2" spans="1:5" ht="12.75" customHeight="1" x14ac:dyDescent="0.2">
      <c r="A2" s="25" t="s">
        <v>72</v>
      </c>
      <c r="B2" s="25"/>
      <c r="C2" s="25"/>
    </row>
    <row r="3" spans="1:5" ht="12.75" customHeight="1" x14ac:dyDescent="0.2">
      <c r="A3" s="25" t="s">
        <v>0</v>
      </c>
      <c r="B3" s="25"/>
      <c r="C3" s="25"/>
    </row>
    <row r="4" spans="1:5" ht="12.75" customHeight="1" x14ac:dyDescent="0.2">
      <c r="A4" s="10"/>
      <c r="C4" s="16" t="s">
        <v>71</v>
      </c>
    </row>
    <row r="5" spans="1:5" x14ac:dyDescent="0.2">
      <c r="A5" s="11"/>
      <c r="C5" s="14">
        <v>2021</v>
      </c>
    </row>
    <row r="6" spans="1:5" x14ac:dyDescent="0.2">
      <c r="A6" s="1" t="s">
        <v>61</v>
      </c>
      <c r="C6" s="17" t="s">
        <v>39</v>
      </c>
    </row>
    <row r="7" spans="1:5" x14ac:dyDescent="0.2">
      <c r="A7" s="5"/>
    </row>
    <row r="8" spans="1:5" x14ac:dyDescent="0.2">
      <c r="A8" s="2" t="s">
        <v>1</v>
      </c>
      <c r="C8" s="19">
        <v>10901</v>
      </c>
      <c r="D8" s="8"/>
      <c r="E8" s="8"/>
    </row>
    <row r="9" spans="1:5" x14ac:dyDescent="0.2">
      <c r="A9" s="2" t="s">
        <v>2</v>
      </c>
      <c r="C9" s="19"/>
      <c r="D9" s="8"/>
      <c r="E9" s="8"/>
    </row>
    <row r="10" spans="1:5" x14ac:dyDescent="0.2">
      <c r="A10" s="2" t="s">
        <v>3</v>
      </c>
      <c r="C10" s="19">
        <v>22142</v>
      </c>
      <c r="D10" s="8"/>
      <c r="E10" s="8"/>
    </row>
    <row r="11" spans="1:5" x14ac:dyDescent="0.2">
      <c r="A11" s="2" t="s">
        <v>4</v>
      </c>
      <c r="C11" s="19">
        <v>14357</v>
      </c>
      <c r="D11" s="8"/>
      <c r="E11" s="8"/>
    </row>
    <row r="12" spans="1:5" x14ac:dyDescent="0.2">
      <c r="A12" s="2" t="s">
        <v>5</v>
      </c>
      <c r="C12" s="19">
        <v>5919</v>
      </c>
      <c r="D12" s="8"/>
      <c r="E12" s="8"/>
    </row>
    <row r="13" spans="1:5" x14ac:dyDescent="0.2">
      <c r="A13" s="2" t="s">
        <v>58</v>
      </c>
      <c r="C13" s="19">
        <v>0</v>
      </c>
      <c r="D13" s="8"/>
      <c r="E13" s="8"/>
    </row>
    <row r="14" spans="1:5" x14ac:dyDescent="0.2">
      <c r="A14" s="2" t="s">
        <v>6</v>
      </c>
      <c r="C14" s="19">
        <v>1017</v>
      </c>
      <c r="D14" s="8"/>
      <c r="E14" s="8"/>
    </row>
    <row r="15" spans="1:5" x14ac:dyDescent="0.2">
      <c r="A15" s="2" t="s">
        <v>7</v>
      </c>
      <c r="D15" s="8"/>
      <c r="E15" s="8"/>
    </row>
    <row r="16" spans="1:5" x14ac:dyDescent="0.2">
      <c r="A16" s="2" t="s">
        <v>8</v>
      </c>
      <c r="C16" s="18">
        <v>0</v>
      </c>
      <c r="D16" s="8"/>
      <c r="E16" s="8"/>
    </row>
    <row r="17" spans="1:5" ht="6.75" customHeight="1" x14ac:dyDescent="0.2">
      <c r="A17" s="6"/>
      <c r="D17" s="8"/>
      <c r="E17" s="8"/>
    </row>
    <row r="18" spans="1:5" x14ac:dyDescent="0.2">
      <c r="A18" s="3" t="s">
        <v>9</v>
      </c>
      <c r="C18" s="20">
        <f>SUM(C8:C17)</f>
        <v>54336</v>
      </c>
      <c r="D18" s="8"/>
      <c r="E18" s="8"/>
    </row>
    <row r="19" spans="1:5" ht="6.75" customHeight="1" x14ac:dyDescent="0.2">
      <c r="A19" s="6"/>
      <c r="D19" s="8"/>
      <c r="E19" s="8"/>
    </row>
    <row r="20" spans="1:5" x14ac:dyDescent="0.2">
      <c r="A20" s="2" t="s">
        <v>10</v>
      </c>
      <c r="C20" s="19">
        <v>1</v>
      </c>
      <c r="D20" s="8"/>
      <c r="E20" s="8"/>
    </row>
    <row r="21" spans="1:5" x14ac:dyDescent="0.2">
      <c r="A21" s="2" t="s">
        <v>11</v>
      </c>
      <c r="C21" s="19">
        <v>44.357250000000022</v>
      </c>
      <c r="D21" s="8"/>
      <c r="E21" s="8"/>
    </row>
    <row r="22" spans="1:5" x14ac:dyDescent="0.2">
      <c r="A22" s="2" t="s">
        <v>68</v>
      </c>
      <c r="C22" s="19">
        <v>251</v>
      </c>
      <c r="D22" s="8"/>
      <c r="E22" s="8"/>
    </row>
    <row r="23" spans="1:5" x14ac:dyDescent="0.2">
      <c r="A23" s="2" t="s">
        <v>62</v>
      </c>
      <c r="C23" s="19">
        <v>590</v>
      </c>
      <c r="D23" s="8"/>
      <c r="E23" s="8"/>
    </row>
    <row r="24" spans="1:5" x14ac:dyDescent="0.2">
      <c r="A24" s="2" t="s">
        <v>12</v>
      </c>
      <c r="C24" s="19">
        <v>20332</v>
      </c>
      <c r="D24" s="8"/>
      <c r="E24" s="8"/>
    </row>
    <row r="25" spans="1:5" x14ac:dyDescent="0.2">
      <c r="A25" s="2" t="s">
        <v>13</v>
      </c>
      <c r="C25" s="19">
        <v>92884</v>
      </c>
      <c r="D25" s="8"/>
      <c r="E25" s="8"/>
    </row>
    <row r="26" spans="1:5" x14ac:dyDescent="0.2">
      <c r="A26" s="2" t="s">
        <v>14</v>
      </c>
      <c r="C26" s="19"/>
      <c r="D26" s="8"/>
      <c r="E26" s="8"/>
    </row>
    <row r="27" spans="1:5" x14ac:dyDescent="0.2">
      <c r="A27" s="2" t="s">
        <v>15</v>
      </c>
      <c r="C27" s="19">
        <v>503</v>
      </c>
      <c r="D27" s="8"/>
      <c r="E27" s="8"/>
    </row>
    <row r="28" spans="1:5" x14ac:dyDescent="0.2">
      <c r="A28" s="2" t="s">
        <v>59</v>
      </c>
      <c r="C28" s="19">
        <v>1067.64275</v>
      </c>
      <c r="D28" s="8"/>
      <c r="E28" s="8"/>
    </row>
    <row r="29" spans="1:5" ht="12.75" customHeight="1" x14ac:dyDescent="0.2">
      <c r="A29" s="2" t="s">
        <v>16</v>
      </c>
      <c r="C29" s="19">
        <v>0</v>
      </c>
      <c r="D29" s="8"/>
      <c r="E29" s="8"/>
    </row>
    <row r="30" spans="1:5" x14ac:dyDescent="0.2">
      <c r="A30" s="6"/>
      <c r="D30" s="8"/>
      <c r="E30" s="8"/>
    </row>
    <row r="31" spans="1:5" ht="12.75" customHeight="1" x14ac:dyDescent="0.2">
      <c r="A31" s="3" t="s">
        <v>17</v>
      </c>
      <c r="C31" s="20">
        <f>SUM(C20:C30)</f>
        <v>115673</v>
      </c>
      <c r="D31" s="8"/>
      <c r="E31" s="8"/>
    </row>
    <row r="32" spans="1:5" x14ac:dyDescent="0.2">
      <c r="A32" s="6"/>
      <c r="D32" s="8"/>
      <c r="E32" s="8"/>
    </row>
    <row r="33" spans="1:5" ht="12.75" customHeight="1" x14ac:dyDescent="0.2">
      <c r="A33" s="3" t="s">
        <v>18</v>
      </c>
      <c r="C33" s="20">
        <f>+C18+C31</f>
        <v>170009</v>
      </c>
      <c r="D33" s="8"/>
      <c r="E33" s="8"/>
    </row>
    <row r="34" spans="1:5" x14ac:dyDescent="0.2">
      <c r="A34" s="6"/>
      <c r="D34" s="8"/>
      <c r="E34" s="8"/>
    </row>
    <row r="35" spans="1:5" x14ac:dyDescent="0.2">
      <c r="A35" s="2" t="s">
        <v>19</v>
      </c>
      <c r="C35" s="19">
        <v>9933</v>
      </c>
      <c r="D35" s="8"/>
      <c r="E35" s="8"/>
    </row>
    <row r="36" spans="1:5" x14ac:dyDescent="0.2">
      <c r="A36" s="2" t="s">
        <v>20</v>
      </c>
      <c r="C36" s="19">
        <v>14425</v>
      </c>
      <c r="D36" s="8"/>
      <c r="E36" s="8"/>
    </row>
    <row r="37" spans="1:5" x14ac:dyDescent="0.2">
      <c r="A37" s="2" t="s">
        <v>21</v>
      </c>
      <c r="C37" s="19">
        <v>909</v>
      </c>
      <c r="D37" s="8"/>
      <c r="E37" s="8"/>
    </row>
    <row r="38" spans="1:5" x14ac:dyDescent="0.2">
      <c r="A38" s="2" t="s">
        <v>22</v>
      </c>
      <c r="C38" s="19">
        <v>12978</v>
      </c>
      <c r="D38" s="8"/>
      <c r="E38" s="8"/>
    </row>
    <row r="39" spans="1:5" x14ac:dyDescent="0.2">
      <c r="A39" s="2" t="s">
        <v>23</v>
      </c>
      <c r="C39" s="19">
        <v>1712</v>
      </c>
      <c r="D39" s="8"/>
      <c r="E39" s="8"/>
    </row>
    <row r="40" spans="1:5" x14ac:dyDescent="0.2">
      <c r="A40" s="2" t="s">
        <v>24</v>
      </c>
      <c r="C40" s="19">
        <v>2410</v>
      </c>
      <c r="D40" s="8"/>
      <c r="E40" s="8"/>
    </row>
    <row r="41" spans="1:5" x14ac:dyDescent="0.2">
      <c r="A41" s="2" t="s">
        <v>25</v>
      </c>
      <c r="C41" s="18">
        <v>1909</v>
      </c>
      <c r="D41" s="8"/>
      <c r="E41" s="8"/>
    </row>
    <row r="42" spans="1:5" x14ac:dyDescent="0.2">
      <c r="A42" s="2" t="s">
        <v>60</v>
      </c>
      <c r="C42" s="18">
        <v>149</v>
      </c>
      <c r="D42" s="8"/>
      <c r="E42" s="8"/>
    </row>
    <row r="43" spans="1:5" x14ac:dyDescent="0.2">
      <c r="A43" s="2" t="s">
        <v>26</v>
      </c>
      <c r="D43" s="8"/>
      <c r="E43" s="8"/>
    </row>
    <row r="44" spans="1:5" ht="12.75" customHeight="1" x14ac:dyDescent="0.2">
      <c r="A44" s="2" t="s">
        <v>8</v>
      </c>
      <c r="C44" s="19">
        <v>0</v>
      </c>
      <c r="D44" s="8"/>
      <c r="E44" s="8"/>
    </row>
    <row r="45" spans="1:5" x14ac:dyDescent="0.2">
      <c r="A45" s="6"/>
      <c r="D45" s="8"/>
      <c r="E45" s="8"/>
    </row>
    <row r="46" spans="1:5" ht="12.75" customHeight="1" x14ac:dyDescent="0.2">
      <c r="A46" s="3" t="s">
        <v>27</v>
      </c>
      <c r="C46" s="20">
        <f>SUM(C35:C45)</f>
        <v>44425</v>
      </c>
      <c r="D46" s="8"/>
      <c r="E46" s="8"/>
    </row>
    <row r="47" spans="1:5" x14ac:dyDescent="0.2">
      <c r="A47" s="6"/>
      <c r="D47" s="8"/>
      <c r="E47" s="8"/>
    </row>
    <row r="48" spans="1:5" x14ac:dyDescent="0.2">
      <c r="A48" s="2" t="s">
        <v>28</v>
      </c>
      <c r="C48" s="19">
        <v>54823</v>
      </c>
      <c r="D48" s="8"/>
      <c r="E48" s="8"/>
    </row>
    <row r="49" spans="1:5" x14ac:dyDescent="0.2">
      <c r="A49" s="13" t="s">
        <v>60</v>
      </c>
      <c r="C49" s="19">
        <v>1026</v>
      </c>
      <c r="D49" s="8"/>
      <c r="E49" s="8"/>
    </row>
    <row r="50" spans="1:5" x14ac:dyDescent="0.2">
      <c r="A50" s="2" t="s">
        <v>69</v>
      </c>
      <c r="C50" s="19">
        <v>0</v>
      </c>
      <c r="D50" s="8"/>
      <c r="E50" s="8"/>
    </row>
    <row r="51" spans="1:5" x14ac:dyDescent="0.2">
      <c r="A51" s="2" t="s">
        <v>29</v>
      </c>
      <c r="C51" s="19">
        <v>5153</v>
      </c>
      <c r="D51" s="8"/>
      <c r="E51" s="8"/>
    </row>
    <row r="52" spans="1:5" x14ac:dyDescent="0.2">
      <c r="A52" s="13" t="s">
        <v>63</v>
      </c>
      <c r="C52" s="19">
        <v>0</v>
      </c>
      <c r="D52" s="8"/>
      <c r="E52" s="8"/>
    </row>
    <row r="53" spans="1:5" x14ac:dyDescent="0.2">
      <c r="A53" s="2" t="s">
        <v>14</v>
      </c>
      <c r="C53" s="19">
        <v>5367</v>
      </c>
      <c r="D53" s="8"/>
      <c r="E53" s="8"/>
    </row>
    <row r="54" spans="1:5" ht="12.75" customHeight="1" x14ac:dyDescent="0.2">
      <c r="A54" s="13" t="s">
        <v>70</v>
      </c>
      <c r="C54" s="19">
        <v>5087</v>
      </c>
      <c r="D54" s="8"/>
      <c r="E54" s="8"/>
    </row>
    <row r="55" spans="1:5" x14ac:dyDescent="0.2">
      <c r="A55" s="6"/>
      <c r="D55" s="8"/>
      <c r="E55" s="8"/>
    </row>
    <row r="56" spans="1:5" ht="12.75" customHeight="1" x14ac:dyDescent="0.2">
      <c r="A56" s="3" t="s">
        <v>30</v>
      </c>
      <c r="C56" s="20">
        <f>SUM(C48:C55)</f>
        <v>71456</v>
      </c>
      <c r="D56" s="8"/>
      <c r="E56" s="8"/>
    </row>
    <row r="57" spans="1:5" ht="12.75" customHeight="1" x14ac:dyDescent="0.2">
      <c r="A57" s="6"/>
      <c r="D57" s="8"/>
      <c r="E57" s="8"/>
    </row>
    <row r="58" spans="1:5" ht="12.75" customHeight="1" x14ac:dyDescent="0.2">
      <c r="A58" s="3" t="s">
        <v>31</v>
      </c>
      <c r="C58" s="20">
        <f>+C46+C56</f>
        <v>115881</v>
      </c>
      <c r="D58" s="8"/>
      <c r="E58" s="8"/>
    </row>
    <row r="59" spans="1:5" x14ac:dyDescent="0.2">
      <c r="A59" s="6"/>
      <c r="D59" s="8"/>
      <c r="E59" s="8"/>
    </row>
    <row r="60" spans="1:5" ht="12.75" customHeight="1" x14ac:dyDescent="0.2">
      <c r="A60" s="2" t="s">
        <v>32</v>
      </c>
      <c r="C60" s="19">
        <v>291</v>
      </c>
      <c r="D60" s="8"/>
      <c r="E60" s="8"/>
    </row>
    <row r="61" spans="1:5" x14ac:dyDescent="0.2">
      <c r="A61" s="6"/>
      <c r="C61" s="19"/>
      <c r="D61" s="8"/>
      <c r="E61" s="8"/>
    </row>
    <row r="62" spans="1:5" x14ac:dyDescent="0.2">
      <c r="A62" s="2" t="s">
        <v>33</v>
      </c>
      <c r="C62" s="19">
        <v>34363</v>
      </c>
      <c r="D62" s="8"/>
      <c r="E62" s="8"/>
    </row>
    <row r="63" spans="1:5" x14ac:dyDescent="0.2">
      <c r="A63" s="2" t="s">
        <v>34</v>
      </c>
      <c r="C63" s="19">
        <v>6919</v>
      </c>
      <c r="D63" s="8"/>
      <c r="E63" s="8"/>
    </row>
    <row r="64" spans="1:5" x14ac:dyDescent="0.2">
      <c r="A64" s="2" t="s">
        <v>35</v>
      </c>
      <c r="C64" s="19">
        <v>911</v>
      </c>
      <c r="D64" s="8"/>
      <c r="E64" s="8"/>
    </row>
    <row r="65" spans="1:5" x14ac:dyDescent="0.2">
      <c r="A65" s="2" t="s">
        <v>36</v>
      </c>
      <c r="C65" s="19">
        <v>-82</v>
      </c>
      <c r="D65" s="8"/>
      <c r="E65" s="8"/>
    </row>
    <row r="66" spans="1:5" x14ac:dyDescent="0.2">
      <c r="A66" s="2" t="s">
        <v>57</v>
      </c>
      <c r="C66" s="21">
        <v>11726</v>
      </c>
      <c r="D66" s="8"/>
      <c r="E66" s="8"/>
    </row>
    <row r="67" spans="1:5" x14ac:dyDescent="0.2">
      <c r="A67" s="2" t="s">
        <v>8</v>
      </c>
      <c r="C67" s="21"/>
      <c r="D67" s="8"/>
      <c r="E67" s="8"/>
    </row>
    <row r="68" spans="1:5" x14ac:dyDescent="0.2">
      <c r="A68" s="6"/>
      <c r="D68" s="8"/>
      <c r="E68" s="8"/>
    </row>
    <row r="69" spans="1:5" x14ac:dyDescent="0.2">
      <c r="A69" s="3" t="s">
        <v>37</v>
      </c>
      <c r="C69" s="20">
        <f>SUM(C62:C68)</f>
        <v>53837</v>
      </c>
      <c r="D69" s="8"/>
      <c r="E69" s="8"/>
    </row>
    <row r="70" spans="1:5" x14ac:dyDescent="0.2">
      <c r="A70" s="6"/>
      <c r="D70" s="8"/>
      <c r="E70" s="8"/>
    </row>
    <row r="71" spans="1:5" ht="12.75" customHeight="1" x14ac:dyDescent="0.2">
      <c r="A71" s="3" t="s">
        <v>38</v>
      </c>
      <c r="C71" s="20">
        <f>+C58+C60+C69</f>
        <v>170009</v>
      </c>
    </row>
    <row r="72" spans="1:5" x14ac:dyDescent="0.2">
      <c r="E72" s="12"/>
    </row>
    <row r="73" spans="1:5" ht="12.75" customHeight="1" x14ac:dyDescent="0.2">
      <c r="C73" s="22">
        <f>+C33-C71</f>
        <v>0</v>
      </c>
    </row>
    <row r="74" spans="1:5" ht="12.75" customHeight="1" x14ac:dyDescent="0.2">
      <c r="C74" s="22"/>
    </row>
    <row r="75" spans="1:5" ht="12.75" customHeight="1" x14ac:dyDescent="0.2"/>
    <row r="76" spans="1:5" ht="12.75" customHeight="1" x14ac:dyDescent="0.2">
      <c r="A76" s="25" t="s">
        <v>73</v>
      </c>
      <c r="B76" s="25"/>
      <c r="C76" s="25"/>
    </row>
    <row r="77" spans="1:5" x14ac:dyDescent="0.2">
      <c r="A77" s="25" t="s">
        <v>0</v>
      </c>
      <c r="B77" s="25"/>
      <c r="C77" s="25"/>
    </row>
    <row r="79" spans="1:5" ht="12.75" customHeight="1" x14ac:dyDescent="0.2">
      <c r="A79" s="1" t="s">
        <v>61</v>
      </c>
    </row>
    <row r="80" spans="1:5" x14ac:dyDescent="0.2">
      <c r="A80" s="5"/>
    </row>
    <row r="81" spans="1:3" x14ac:dyDescent="0.2">
      <c r="A81" s="2" t="s">
        <v>40</v>
      </c>
      <c r="C81" s="19">
        <v>106594</v>
      </c>
    </row>
    <row r="82" spans="1:3" ht="12.75" customHeight="1" x14ac:dyDescent="0.2">
      <c r="A82" s="2" t="s">
        <v>41</v>
      </c>
      <c r="C82" s="19">
        <v>7795</v>
      </c>
    </row>
    <row r="83" spans="1:3" x14ac:dyDescent="0.2">
      <c r="A83" s="6"/>
    </row>
    <row r="84" spans="1:3" ht="12.75" customHeight="1" x14ac:dyDescent="0.2">
      <c r="A84" s="3" t="s">
        <v>42</v>
      </c>
      <c r="C84" s="20">
        <f>SUM(C81:C83)</f>
        <v>114389</v>
      </c>
    </row>
    <row r="85" spans="1:3" x14ac:dyDescent="0.2">
      <c r="A85" s="6"/>
    </row>
    <row r="86" spans="1:3" x14ac:dyDescent="0.2">
      <c r="A86" s="2" t="s">
        <v>43</v>
      </c>
      <c r="C86" s="19">
        <v>72340</v>
      </c>
    </row>
    <row r="87" spans="1:3" x14ac:dyDescent="0.2">
      <c r="A87" s="2" t="s">
        <v>44</v>
      </c>
      <c r="C87" s="19">
        <v>18309</v>
      </c>
    </row>
    <row r="88" spans="1:3" x14ac:dyDescent="0.2">
      <c r="A88" s="2" t="s">
        <v>45</v>
      </c>
      <c r="C88" s="19">
        <v>5338</v>
      </c>
    </row>
    <row r="89" spans="1:3" ht="12.75" customHeight="1" x14ac:dyDescent="0.2">
      <c r="A89" s="2" t="s">
        <v>46</v>
      </c>
      <c r="C89" s="19">
        <v>34</v>
      </c>
    </row>
    <row r="90" spans="1:3" x14ac:dyDescent="0.2">
      <c r="A90" s="6"/>
    </row>
    <row r="91" spans="1:3" x14ac:dyDescent="0.2">
      <c r="A91" s="3" t="s">
        <v>47</v>
      </c>
      <c r="C91" s="20">
        <f>SUM(C86:C90)</f>
        <v>96021</v>
      </c>
    </row>
    <row r="92" spans="1:3" ht="12.75" customHeight="1" x14ac:dyDescent="0.2">
      <c r="A92" s="3" t="s">
        <v>48</v>
      </c>
      <c r="C92" s="20">
        <f>+C84-C91</f>
        <v>18368</v>
      </c>
    </row>
    <row r="93" spans="1:3" x14ac:dyDescent="0.2">
      <c r="A93" s="6"/>
    </row>
    <row r="94" spans="1:3" x14ac:dyDescent="0.2">
      <c r="A94" s="2" t="s">
        <v>49</v>
      </c>
      <c r="C94" s="19">
        <v>1543</v>
      </c>
    </row>
    <row r="95" spans="1:3" x14ac:dyDescent="0.2">
      <c r="A95" s="2" t="s">
        <v>50</v>
      </c>
      <c r="C95" s="19">
        <v>3006</v>
      </c>
    </row>
    <row r="96" spans="1:3" ht="12.75" customHeight="1" x14ac:dyDescent="0.2">
      <c r="A96" s="2" t="s">
        <v>51</v>
      </c>
      <c r="C96" s="19">
        <v>0</v>
      </c>
    </row>
    <row r="97" spans="1:3" x14ac:dyDescent="0.2">
      <c r="A97" s="6"/>
    </row>
    <row r="98" spans="1:3" ht="12.75" customHeight="1" x14ac:dyDescent="0.2">
      <c r="A98" s="3" t="s">
        <v>52</v>
      </c>
      <c r="C98" s="20">
        <f>+C92+C94-C95+C96</f>
        <v>16905</v>
      </c>
    </row>
    <row r="99" spans="1:3" x14ac:dyDescent="0.2">
      <c r="A99" s="6"/>
    </row>
    <row r="100" spans="1:3" x14ac:dyDescent="0.2">
      <c r="A100" s="2" t="s">
        <v>53</v>
      </c>
      <c r="C100" s="19">
        <v>5179</v>
      </c>
    </row>
    <row r="101" spans="1:3" x14ac:dyDescent="0.2">
      <c r="A101" s="2" t="s">
        <v>54</v>
      </c>
      <c r="C101" s="19"/>
    </row>
    <row r="102" spans="1:3" x14ac:dyDescent="0.2">
      <c r="A102" s="2" t="s">
        <v>55</v>
      </c>
      <c r="C102" s="19">
        <v>0</v>
      </c>
    </row>
    <row r="103" spans="1:3" x14ac:dyDescent="0.2">
      <c r="A103" s="6"/>
    </row>
    <row r="104" spans="1:3" x14ac:dyDescent="0.2">
      <c r="A104" s="3" t="s">
        <v>56</v>
      </c>
      <c r="C104" s="20">
        <f>+C98-C100-C102</f>
        <v>11726</v>
      </c>
    </row>
    <row r="107" spans="1:3" x14ac:dyDescent="0.2">
      <c r="A107" s="8"/>
    </row>
    <row r="108" spans="1:3" x14ac:dyDescent="0.2">
      <c r="A108" t="s">
        <v>64</v>
      </c>
      <c r="B108" s="23" t="s">
        <v>65</v>
      </c>
      <c r="C108" s="23"/>
    </row>
    <row r="109" spans="1:3" x14ac:dyDescent="0.2">
      <c r="A109" t="s">
        <v>66</v>
      </c>
      <c r="B109" s="24" t="s">
        <v>67</v>
      </c>
      <c r="C109" s="24"/>
    </row>
  </sheetData>
  <mergeCells count="6">
    <mergeCell ref="B108:C108"/>
    <mergeCell ref="B109:C109"/>
    <mergeCell ref="A2:C2"/>
    <mergeCell ref="A3:C3"/>
    <mergeCell ref="A76:C76"/>
    <mergeCell ref="A77:C77"/>
  </mergeCells>
  <phoneticPr fontId="0" type="noConversion"/>
  <pageMargins left="0.74803149606299213" right="0.74803149606299213" top="1.1655511811023622" bottom="0.55118110236220474" header="0" footer="0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BV</vt:lpstr>
    </vt:vector>
  </TitlesOfParts>
  <Company>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AES</dc:creator>
  <cp:lastModifiedBy>Adela E. Juarez</cp:lastModifiedBy>
  <cp:lastPrinted>2021-07-07T19:30:18Z</cp:lastPrinted>
  <dcterms:created xsi:type="dcterms:W3CDTF">2008-03-26T01:30:43Z</dcterms:created>
  <dcterms:modified xsi:type="dcterms:W3CDTF">2021-09-27T19:54:18Z</dcterms:modified>
</cp:coreProperties>
</file>