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64" i="2" l="1"/>
  <c r="C68" i="2" s="1"/>
  <c r="C72" i="2" s="1"/>
  <c r="C75" i="2" s="1"/>
  <c r="C27" i="2"/>
  <c r="C18" i="2"/>
  <c r="B18" i="2"/>
  <c r="C31" i="2" l="1"/>
  <c r="C33" i="2" s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<sst xmlns="http://schemas.openxmlformats.org/spreadsheetml/2006/main" count="68" uniqueCount="57">
  <si>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</si>
  <si>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</si>
  <si>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</si>
  <si>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</si>
  <si>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</si>
  <si>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</si>
  <si>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</si>
  <si>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</si>
  <si>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</si>
  <si>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</si>
  <si>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</si>
  <si>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</si>
  <si>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</si>
  <si>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</si>
  <si>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</si>
  <si>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</si>
  <si>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</si>
  <si>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</si>
  <si>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</si>
  <si>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</si>
  <si>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</si>
  <si>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</si>
  <si>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</si>
  <si>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</si>
  <si>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</si>
  <si>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</si>
  <si>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</si>
  <si>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</si>
  <si>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</si>
  <si>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</si>
  <si>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</si>
  <si>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</si>
  <si>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</si>
  <si>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</si>
  <si>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</si>
  <si>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</si>
  <si>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</si>
  <si>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</si>
  <si>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</si>
  <si>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</si>
  <si>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</si>
  <si>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</si>
  <si>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</si>
  <si>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</si>
  <si>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</si>
  <si>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</si>
  <si>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</si>
  <si>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</si>
  <si>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</si>
  <si>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</si>
  <si>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</si>
  <si>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</si>
  <si>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</si>
  <si>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</si>
  <si>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</si>
  <si>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AGOSTO DE 2021 y 2020</t>
  </si>
  <si>
    <t>Estados de Resultados del 1 de enero al 31 de Agosto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</si>
</sst>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164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workbookViewId="0">
      <selection activeCell="B31" sqref="B31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55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2021</v>
      </c>
      <c r="C7" s="2">
        <v>2020</v>
      </c>
    </row>
    <row r="8" spans="1:4" x14ac:dyDescent="0.3">
      <c r="A8" s="1" t="s">
        <v>2</v>
      </c>
      <c r="B8" s="17">
        <v>607970.9</v>
      </c>
      <c r="C8" s="25">
        <v>365692.1</v>
      </c>
      <c r="D8" s="5"/>
    </row>
    <row r="9" spans="1:4" x14ac:dyDescent="0.3">
      <c r="A9" s="1" t="s">
        <v>40</v>
      </c>
      <c r="B9" s="17">
        <v>11730.1</v>
      </c>
      <c r="C9" s="17">
        <v>0</v>
      </c>
      <c r="D9" s="5"/>
    </row>
    <row r="10" spans="1:4" x14ac:dyDescent="0.3">
      <c r="A10" s="1" t="s">
        <v>38</v>
      </c>
      <c r="B10" s="17">
        <v>323319.59999999998</v>
      </c>
      <c r="C10" s="25">
        <v>168508.1</v>
      </c>
      <c r="D10" s="5"/>
    </row>
    <row r="11" spans="1:4" x14ac:dyDescent="0.3">
      <c r="A11" s="1" t="s">
        <v>4</v>
      </c>
      <c r="B11" s="17">
        <v>2405527.6999999997</v>
      </c>
      <c r="C11" s="25">
        <v>1101224.3</v>
      </c>
      <c r="D11" s="5"/>
    </row>
    <row r="12" spans="1:4" x14ac:dyDescent="0.3">
      <c r="A12" s="1" t="s">
        <v>37</v>
      </c>
      <c r="B12" s="17">
        <v>1044.9000000000001</v>
      </c>
      <c r="C12" s="25">
        <v>102.4</v>
      </c>
      <c r="D12" s="5"/>
    </row>
    <row r="13" spans="1:4" x14ac:dyDescent="0.3">
      <c r="A13" s="1" t="s">
        <v>5</v>
      </c>
      <c r="B13" s="17">
        <v>31498.2</v>
      </c>
      <c r="C13" s="25">
        <v>12575.1</v>
      </c>
      <c r="D13" s="5"/>
    </row>
    <row r="14" spans="1:4" x14ac:dyDescent="0.3">
      <c r="A14" s="1" t="s">
        <v>6</v>
      </c>
      <c r="B14" s="17">
        <v>82722.899999999994</v>
      </c>
      <c r="C14" s="25">
        <v>47523.199999999997</v>
      </c>
      <c r="D14" s="5"/>
    </row>
    <row r="15" spans="1:4" ht="15" thickBot="1" x14ac:dyDescent="0.35">
      <c r="A15" s="1" t="s">
        <v>7</v>
      </c>
      <c r="B15" s="17">
        <v>109785.9</v>
      </c>
      <c r="C15" s="25">
        <v>61934.1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3573600.1999999997</v>
      </c>
      <c r="C18" s="23">
        <f>SUM(C8:C17)</f>
        <v>1757559.3</v>
      </c>
      <c r="D18" s="5"/>
    </row>
    <row r="19" spans="1:5" x14ac:dyDescent="0.3">
      <c r="A19" s="11" t="s">
        <v>41</v>
      </c>
      <c r="B19" s="19">
        <v>2750653.3</v>
      </c>
      <c r="C19" s="25">
        <v>1276406.8999999999</v>
      </c>
      <c r="D19" s="5"/>
    </row>
    <row r="20" spans="1:5" x14ac:dyDescent="0.3">
      <c r="A20" s="1" t="s">
        <v>35</v>
      </c>
      <c r="B20" s="17">
        <v>156.80000000000001</v>
      </c>
      <c r="C20" s="25">
        <v>89.9</v>
      </c>
      <c r="D20" s="5"/>
    </row>
    <row r="21" spans="1:5" x14ac:dyDescent="0.3">
      <c r="A21" s="1" t="s">
        <v>11</v>
      </c>
      <c r="B21" s="17">
        <v>150966.9</v>
      </c>
      <c r="C21" s="25">
        <v>149077.20000000001</v>
      </c>
      <c r="D21" s="5"/>
    </row>
    <row r="22" spans="1:5" hidden="1" x14ac:dyDescent="0.3">
      <c r="A22" s="1" t="s">
        <v>3</v>
      </c>
      <c r="B22" s="17">
        <v>0</v>
      </c>
      <c r="C22" s="24"/>
      <c r="D22" s="5"/>
    </row>
    <row r="23" spans="1:5" x14ac:dyDescent="0.3">
      <c r="A23" s="1" t="s">
        <v>12</v>
      </c>
      <c r="B23" s="17">
        <v>152831.9</v>
      </c>
      <c r="C23" s="25">
        <v>61667.4</v>
      </c>
      <c r="D23" s="5"/>
    </row>
    <row r="24" spans="1:5" x14ac:dyDescent="0.3">
      <c r="A24" s="1" t="s">
        <v>6</v>
      </c>
      <c r="B24" s="17">
        <v>27623.1</v>
      </c>
      <c r="C24" s="25">
        <v>12253.3</v>
      </c>
      <c r="D24" s="5"/>
    </row>
    <row r="25" spans="1:5" ht="15" thickBot="1" x14ac:dyDescent="0.35">
      <c r="A25" s="1" t="s">
        <v>13</v>
      </c>
      <c r="B25" s="17">
        <v>81425.7</v>
      </c>
      <c r="C25" s="25">
        <v>64466.8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3163657.6999999997</v>
      </c>
      <c r="C27" s="18">
        <f>SUM(C19:C25)</f>
        <v>1563961.4999999998</v>
      </c>
      <c r="D27" s="5"/>
    </row>
    <row r="28" spans="1:5" x14ac:dyDescent="0.3">
      <c r="A28" s="11" t="s">
        <v>16</v>
      </c>
      <c r="B28" s="19">
        <v>204701.8</v>
      </c>
      <c r="C28" s="25">
        <v>90570.6</v>
      </c>
      <c r="D28" s="5"/>
    </row>
    <row r="29" spans="1:5" hidden="1" x14ac:dyDescent="0.3">
      <c r="A29" s="1" t="s">
        <v>17</v>
      </c>
      <c r="B29" s="24"/>
      <c r="C29" s="24"/>
      <c r="D29" s="5"/>
    </row>
    <row r="30" spans="1:5" x14ac:dyDescent="0.3">
      <c r="A30" s="1" t="s">
        <v>18</v>
      </c>
      <c r="B30" s="17">
        <v>177774.8</v>
      </c>
      <c r="C30" s="25">
        <v>92308.5</v>
      </c>
      <c r="D30" s="5"/>
      <c r="E30" s="5"/>
    </row>
    <row r="31" spans="1:5" ht="15" thickBot="1" x14ac:dyDescent="0.35">
      <c r="A31" s="1" t="s">
        <v>45</v>
      </c>
      <c r="B31" s="17">
        <f>B75</f>
        <v>27465.900000000009</v>
      </c>
      <c r="C31" s="25">
        <f>+C75</f>
        <v>10718.700000000008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409942.5</v>
      </c>
      <c r="C33" s="18">
        <f>SUM(C28:C32)</f>
        <v>193597.80000000002</v>
      </c>
      <c r="D33" s="5"/>
    </row>
    <row r="34" spans="1:884" ht="15" thickBot="1" x14ac:dyDescent="0.35">
      <c r="A34" s="12" t="s">
        <v>20</v>
      </c>
      <c r="B34" s="23">
        <f>B33+B27</f>
        <v>3573600.1999999997</v>
      </c>
      <c r="C34" s="18">
        <f>C27+C33</f>
        <v>1757559.2999999998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8" t="s">
        <v>51</v>
      </c>
      <c r="B41" s="29" t="s">
        <v>53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8" t="s">
        <v>52</v>
      </c>
      <c r="B42" s="29" t="s">
        <v>54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9" t="s">
        <v>49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9" t="s">
        <v>50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56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2021</v>
      </c>
      <c r="C55" s="2">
        <v>2020</v>
      </c>
      <c r="D55" s="5"/>
    </row>
    <row r="56" spans="1:884" x14ac:dyDescent="0.3">
      <c r="A56" s="1" t="s">
        <v>21</v>
      </c>
      <c r="B56" s="16">
        <v>150579.20000000001</v>
      </c>
      <c r="C56" s="16">
        <v>89442</v>
      </c>
      <c r="D56" s="5"/>
    </row>
    <row r="57" spans="1:884" x14ac:dyDescent="0.3">
      <c r="A57" s="1" t="s">
        <v>42</v>
      </c>
      <c r="B57" s="17">
        <v>4218.6000000000004</v>
      </c>
      <c r="C57" s="17">
        <v>2735.8</v>
      </c>
      <c r="D57" s="5"/>
    </row>
    <row r="58" spans="1:884" x14ac:dyDescent="0.3">
      <c r="A58" s="1" t="s">
        <v>22</v>
      </c>
      <c r="B58" s="17">
        <v>17515</v>
      </c>
      <c r="C58" s="17">
        <v>7878.6</v>
      </c>
      <c r="D58" s="5"/>
    </row>
    <row r="59" spans="1:884" x14ac:dyDescent="0.3">
      <c r="A59" s="1" t="s">
        <v>36</v>
      </c>
      <c r="B59" s="17">
        <v>1205.5</v>
      </c>
      <c r="C59" s="17">
        <v>2386.8000000000002</v>
      </c>
      <c r="D59" s="5"/>
    </row>
    <row r="60" spans="1:884" x14ac:dyDescent="0.3">
      <c r="A60" s="1" t="s">
        <v>23</v>
      </c>
      <c r="B60" s="17">
        <v>746.7</v>
      </c>
      <c r="C60" s="17">
        <v>539.79999999999995</v>
      </c>
      <c r="D60" s="5"/>
    </row>
    <row r="61" spans="1:884" x14ac:dyDescent="0.3">
      <c r="A61" s="1" t="s">
        <v>24</v>
      </c>
      <c r="B61" s="17">
        <v>10481.9</v>
      </c>
      <c r="C61" s="17">
        <v>4632.8</v>
      </c>
      <c r="D61" s="5"/>
    </row>
    <row r="62" spans="1:884" x14ac:dyDescent="0.3">
      <c r="A62" s="3" t="s">
        <v>25</v>
      </c>
      <c r="B62" s="4">
        <v>51318.1</v>
      </c>
      <c r="C62" s="4">
        <v>27082.799999999999</v>
      </c>
      <c r="D62" s="5"/>
    </row>
    <row r="63" spans="1:884" ht="15" thickBot="1" x14ac:dyDescent="0.35">
      <c r="A63" s="13" t="s">
        <v>26</v>
      </c>
      <c r="B63" s="14">
        <v>49828.6</v>
      </c>
      <c r="C63" s="26">
        <v>24548.3</v>
      </c>
      <c r="D63" s="5"/>
    </row>
    <row r="64" spans="1:884" ht="15" thickBot="1" x14ac:dyDescent="0.35">
      <c r="A64" s="12" t="s">
        <v>27</v>
      </c>
      <c r="B64" s="23">
        <f>SUM(B56:B61)-B62-B63</f>
        <v>83600.200000000012</v>
      </c>
      <c r="C64" s="18">
        <f>SUM(C56:C61)-C62-C63</f>
        <v>55984.700000000012</v>
      </c>
      <c r="D64" s="5"/>
    </row>
    <row r="65" spans="1:5" x14ac:dyDescent="0.3">
      <c r="A65" s="11" t="s">
        <v>28</v>
      </c>
      <c r="B65" s="19">
        <v>38649.800000000003</v>
      </c>
      <c r="C65" s="25">
        <v>25208.400000000001</v>
      </c>
      <c r="D65" s="5"/>
    </row>
    <row r="66" spans="1:5" x14ac:dyDescent="0.3">
      <c r="A66" s="1" t="s">
        <v>29</v>
      </c>
      <c r="B66" s="17">
        <v>26292.5</v>
      </c>
      <c r="C66" s="25">
        <v>16032.6</v>
      </c>
      <c r="D66" s="5"/>
    </row>
    <row r="67" spans="1:5" ht="15" thickBot="1" x14ac:dyDescent="0.35">
      <c r="A67" s="10" t="s">
        <v>30</v>
      </c>
      <c r="B67" s="20">
        <v>10112.299999999999</v>
      </c>
      <c r="C67" s="25">
        <v>5955.3</v>
      </c>
      <c r="D67" s="5"/>
    </row>
    <row r="68" spans="1:5" ht="15" thickBot="1" x14ac:dyDescent="0.35">
      <c r="A68" s="12" t="s">
        <v>48</v>
      </c>
      <c r="B68" s="23">
        <f>B64-SUM(B65:B67)</f>
        <v>8545.6000000000058</v>
      </c>
      <c r="C68" s="18">
        <f>C64-SUM(C65:C67)</f>
        <v>8788.4000000000087</v>
      </c>
      <c r="D68" s="5"/>
    </row>
    <row r="69" spans="1:5" x14ac:dyDescent="0.3">
      <c r="A69" s="11" t="s">
        <v>31</v>
      </c>
      <c r="B69" s="19">
        <v>31809.4</v>
      </c>
      <c r="C69" s="25">
        <v>7213.2</v>
      </c>
      <c r="D69" s="5"/>
    </row>
    <row r="70" spans="1:5" ht="15" thickBot="1" x14ac:dyDescent="0.35">
      <c r="A70" s="1" t="s">
        <v>32</v>
      </c>
      <c r="B70" s="4">
        <v>-1257.2</v>
      </c>
      <c r="C70" s="4">
        <v>-203.6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39097.80000000001</v>
      </c>
      <c r="C72" s="18">
        <f>SUM(C68:C70)</f>
        <v>15798.000000000009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-11631.9</v>
      </c>
      <c r="C74" s="27">
        <v>-5079.3</v>
      </c>
      <c r="D74" s="5"/>
    </row>
    <row r="75" spans="1:5" ht="15" thickBot="1" x14ac:dyDescent="0.35">
      <c r="A75" s="12" t="s">
        <v>47</v>
      </c>
      <c r="B75" s="23">
        <f>SUM(B72:B74)</f>
        <v>27465.900000000009</v>
      </c>
      <c r="C75" s="18">
        <f>SUM(C72:C74)</f>
        <v>10718.700000000008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8" t="s">
        <v>51</v>
      </c>
      <c r="B82" s="29" t="s">
        <v>53</v>
      </c>
      <c r="C82" s="29"/>
    </row>
    <row r="83" spans="1:3" x14ac:dyDescent="0.3">
      <c r="A83" s="28" t="s">
        <v>52</v>
      </c>
      <c r="B83" s="29" t="s">
        <v>54</v>
      </c>
      <c r="C83" s="29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9" t="s">
        <v>49</v>
      </c>
      <c r="B88" s="29"/>
      <c r="C88" s="29"/>
    </row>
    <row r="89" spans="1:3" x14ac:dyDescent="0.3">
      <c r="A89" s="29" t="s">
        <v>50</v>
      </c>
      <c r="B89" s="29"/>
      <c r="C89" s="29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2021-09-07T19:31:43Z</dcterms:modified>
</cp:coreProperties>
</file>