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8_{757BC8B6-C839-4600-8690-722833E46FD0}" xr6:coauthVersionLast="47" xr6:coauthVersionMax="47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BALANCE!$A$1:$D$58</definedName>
    <definedName name="_xlnm.Print_Area" localSheetId="1">RESULTADOS!$A$1:$D$56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D46" i="1"/>
  <c r="D37" i="1"/>
  <c r="D32" i="1"/>
  <c r="D21" i="1"/>
  <c r="D16" i="1"/>
  <c r="D24" i="1" s="1"/>
  <c r="D9" i="2" l="1"/>
  <c r="D28" i="2" s="1"/>
  <c r="D30" i="2"/>
  <c r="D18" i="2"/>
  <c r="D38" i="1"/>
  <c r="D47" i="1" s="1"/>
  <c r="D35" i="2" l="1"/>
  <c r="D39" i="2" s="1"/>
  <c r="D45" i="2" s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<sst xmlns="http://schemas.openxmlformats.org/spreadsheetml/2006/main" count="83" uniqueCount="71">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</sst>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1/08%20-%20AGOSTO%202021%20HOJA%20CONSOLIDACION/HOJA%20CONSOLIDACION%2031%20AGOSTO%202021-BALANCES%20GRUPO%20IFBAC.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Ago"/>
      <sheetName val="Pda.Eliminacion Est.Resulta Ago"/>
      <sheetName val="Partida Eliminacion-Patrimonio"/>
      <sheetName val="Anexo partida eliminac.Patrimon"/>
      <sheetName val="Cuadre Agosto 2021"/>
      <sheetName val="HOJA CONSOLIDACION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F3">
            <v>44439</v>
          </cell>
        </row>
      </sheetData>
      <sheetData sheetId="9" refreshError="1"/>
      <sheetData sheetId="10" refreshError="1"/>
      <sheetData sheetId="11">
        <row r="11">
          <cell r="S11">
            <v>511173743.90999991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9"/>
  <sheetViews>
    <sheetView tabSelected="1" showOutlineSymbols="0" defaultGridColor="0" topLeftCell="A43" colorId="57" zoomScaleNormal="100" workbookViewId="0">
      <selection activeCell="D40" sqref="D40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6" width="5.710937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44439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511173743.90999991</v>
      </c>
    </row>
    <row r="13" spans="1:12" ht="15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305915132.56999999</v>
      </c>
    </row>
    <row r="15" spans="1:12" ht="15" customHeight="1">
      <c r="A15" s="17" t="s">
        <v>10</v>
      </c>
      <c r="B15" s="17"/>
      <c r="C15" s="18"/>
      <c r="D15" s="19">
        <v>2025081373.22</v>
      </c>
      <c r="L15" s="20"/>
    </row>
    <row r="16" spans="1:12" ht="15" customHeight="1">
      <c r="C16" s="18"/>
      <c r="D16" s="21">
        <f>SUM(D12:D15)</f>
        <v>2842170249.6999998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1667823.88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34832799.240000002</v>
      </c>
      <c r="L20" s="22"/>
    </row>
    <row r="21" spans="1:12" ht="15" customHeight="1">
      <c r="C21" s="18"/>
      <c r="D21" s="21">
        <f>SUM(D18:D20)</f>
        <v>36748123.120000005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40898789.109999999</v>
      </c>
    </row>
    <row r="24" spans="1:12" ht="15.75" customHeight="1" thickBot="1">
      <c r="A24" s="24" t="s">
        <v>17</v>
      </c>
      <c r="B24" s="24"/>
      <c r="C24" s="25"/>
      <c r="D24" s="26">
        <f>+D16+D21+D23</f>
        <v>2919817161.9299998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2194889269.77</v>
      </c>
    </row>
    <row r="29" spans="1:12" ht="15" customHeight="1">
      <c r="A29" s="17" t="s">
        <v>20</v>
      </c>
      <c r="B29" s="17"/>
      <c r="C29" s="28"/>
      <c r="D29" s="13">
        <v>204572804.84</v>
      </c>
    </row>
    <row r="30" spans="1:12" ht="15" customHeight="1">
      <c r="A30" s="17" t="s">
        <v>21</v>
      </c>
      <c r="B30" s="17"/>
      <c r="C30" s="28"/>
      <c r="D30" s="13">
        <v>135776356.13</v>
      </c>
    </row>
    <row r="31" spans="1:12" ht="15" customHeight="1">
      <c r="A31" s="17" t="s">
        <v>22</v>
      </c>
      <c r="B31" s="17"/>
      <c r="C31" s="28"/>
      <c r="D31" s="13">
        <v>20987695.460000001</v>
      </c>
    </row>
    <row r="32" spans="1:12" ht="15" customHeight="1">
      <c r="C32" s="28"/>
      <c r="D32" s="21">
        <f>SUM(D28:D31)</f>
        <v>2556226126.2000003</v>
      </c>
    </row>
    <row r="33" spans="1:7" ht="15" customHeight="1">
      <c r="A33" s="2" t="s">
        <v>23</v>
      </c>
      <c r="C33" s="28"/>
      <c r="D33" s="19"/>
    </row>
    <row r="34" spans="1:7" ht="15" customHeight="1">
      <c r="A34" s="2" t="s">
        <v>24</v>
      </c>
      <c r="C34" s="28"/>
      <c r="D34" s="13">
        <v>39554353.490000002</v>
      </c>
    </row>
    <row r="35" spans="1:7" ht="15" customHeight="1">
      <c r="A35" s="2" t="s">
        <v>25</v>
      </c>
      <c r="C35" s="28"/>
      <c r="D35" s="13">
        <v>8464410.4399999995</v>
      </c>
    </row>
    <row r="36" spans="1:7" ht="15" customHeight="1">
      <c r="A36" s="2" t="s">
        <v>26</v>
      </c>
      <c r="C36" s="28"/>
      <c r="D36" s="13">
        <v>8723027.6600000001</v>
      </c>
    </row>
    <row r="37" spans="1:7" ht="15" customHeight="1">
      <c r="C37" s="28"/>
      <c r="D37" s="21">
        <f>SUM(D34:D36)</f>
        <v>56741791.590000004</v>
      </c>
    </row>
    <row r="38" spans="1:7" ht="15" customHeight="1">
      <c r="A38" s="24" t="s">
        <v>27</v>
      </c>
      <c r="B38" s="24"/>
      <c r="C38" s="28"/>
      <c r="D38" s="21">
        <f>+D32+D37</f>
        <v>2612967917.7900004</v>
      </c>
    </row>
    <row r="39" spans="1:7" ht="3" customHeight="1">
      <c r="A39" s="29"/>
      <c r="B39" s="29"/>
      <c r="C39" s="28"/>
      <c r="D39" s="19"/>
    </row>
    <row r="40" spans="1:7" ht="15" customHeight="1">
      <c r="A40" s="2" t="s">
        <v>28</v>
      </c>
      <c r="C40" s="28"/>
      <c r="D40" s="30">
        <v>243.54999995231628</v>
      </c>
    </row>
    <row r="41" spans="1:7" ht="9.9499999999999993" customHeight="1">
      <c r="C41" s="28"/>
    </row>
    <row r="42" spans="1:7" ht="15" customHeight="1">
      <c r="A42" s="2" t="s">
        <v>29</v>
      </c>
      <c r="C42" s="28"/>
    </row>
    <row r="43" spans="1:7" ht="15" customHeight="1">
      <c r="A43" s="2" t="s">
        <v>30</v>
      </c>
      <c r="C43" s="28"/>
      <c r="D43" s="31">
        <v>146949600</v>
      </c>
    </row>
    <row r="44" spans="1:7" ht="12.75" customHeight="1">
      <c r="A44" s="2" t="s">
        <v>31</v>
      </c>
      <c r="C44" s="28"/>
      <c r="D44" s="2"/>
    </row>
    <row r="45" spans="1:7" ht="12.75" customHeight="1">
      <c r="A45" s="2" t="s">
        <v>32</v>
      </c>
      <c r="C45" s="28"/>
      <c r="D45" s="31">
        <v>159899400.58999994</v>
      </c>
    </row>
    <row r="46" spans="1:7" ht="15" customHeight="1">
      <c r="A46" s="24" t="s">
        <v>33</v>
      </c>
      <c r="B46" s="24"/>
      <c r="C46" s="28"/>
      <c r="D46" s="21">
        <f>SUM(D43:D45)</f>
        <v>306849000.58999991</v>
      </c>
    </row>
    <row r="47" spans="1:7" ht="15" customHeight="1" thickBot="1">
      <c r="A47" s="24" t="s">
        <v>34</v>
      </c>
      <c r="B47" s="24"/>
      <c r="C47" s="25"/>
      <c r="D47" s="26">
        <f>+D38+D40+D46</f>
        <v>2919817161.9300003</v>
      </c>
      <c r="F47" s="3"/>
      <c r="G47" s="32"/>
    </row>
    <row r="48" spans="1:7" ht="15" customHeight="1" thickTop="1" thickBot="1">
      <c r="A48" s="9"/>
      <c r="B48" s="9"/>
      <c r="C48" s="9"/>
      <c r="D48" s="9"/>
      <c r="E48" s="33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89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2"/>
  <sheetViews>
    <sheetView showGridLines="0" topLeftCell="A43" zoomScale="110" zoomScaleNormal="110" workbookViewId="0">
      <selection activeCell="E46" sqref="E46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v>44439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SUM(D10:D16)</f>
        <v>177761950.26999998</v>
      </c>
    </row>
    <row r="10" spans="1:4">
      <c r="A10" s="40" t="s">
        <v>44</v>
      </c>
      <c r="D10" s="19">
        <v>121471449.2</v>
      </c>
    </row>
    <row r="11" spans="1:4">
      <c r="A11" s="40" t="s">
        <v>45</v>
      </c>
      <c r="D11" s="19">
        <v>7815133.75</v>
      </c>
    </row>
    <row r="12" spans="1:4">
      <c r="A12" s="50" t="s">
        <v>46</v>
      </c>
      <c r="B12" s="50"/>
      <c r="D12" s="19">
        <v>11247973.48</v>
      </c>
    </row>
    <row r="13" spans="1:4">
      <c r="A13" s="50" t="s">
        <v>47</v>
      </c>
      <c r="B13" s="50"/>
      <c r="D13" s="19">
        <v>290980.76</v>
      </c>
    </row>
    <row r="14" spans="1:4">
      <c r="A14" s="40" t="s">
        <v>48</v>
      </c>
      <c r="D14" s="19">
        <v>179684.37</v>
      </c>
    </row>
    <row r="15" spans="1:4">
      <c r="A15" s="40" t="s">
        <v>49</v>
      </c>
      <c r="D15" s="19">
        <v>2369547.35</v>
      </c>
    </row>
    <row r="16" spans="1:4">
      <c r="A16" s="40" t="s">
        <v>50</v>
      </c>
      <c r="D16" s="19">
        <v>34387181.359999999</v>
      </c>
    </row>
    <row r="17" spans="1:4">
      <c r="A17" s="40" t="s">
        <v>51</v>
      </c>
      <c r="D17" s="51"/>
    </row>
    <row r="18" spans="1:4">
      <c r="A18" s="48" t="s">
        <v>52</v>
      </c>
      <c r="B18" s="48"/>
      <c r="D18" s="49">
        <f>SUM(D19:D24)</f>
        <v>49219368.920000002</v>
      </c>
    </row>
    <row r="19" spans="1:4">
      <c r="A19" s="40" t="s">
        <v>53</v>
      </c>
      <c r="D19" s="52">
        <v>27832341.370000001</v>
      </c>
    </row>
    <row r="20" spans="1:4">
      <c r="A20" s="40" t="s">
        <v>54</v>
      </c>
      <c r="D20" s="52">
        <v>3734191.69</v>
      </c>
    </row>
    <row r="21" spans="1:4">
      <c r="A21" s="40" t="s">
        <v>55</v>
      </c>
      <c r="D21" s="52">
        <v>5299349.04</v>
      </c>
    </row>
    <row r="22" spans="1:4">
      <c r="A22" s="53" t="s">
        <v>56</v>
      </c>
      <c r="B22" s="53"/>
      <c r="D22" s="52">
        <v>63307.57</v>
      </c>
    </row>
    <row r="23" spans="1:4">
      <c r="A23" s="53" t="s">
        <v>57</v>
      </c>
      <c r="B23" s="53"/>
      <c r="D23" s="52">
        <v>192441.52</v>
      </c>
    </row>
    <row r="24" spans="1:4">
      <c r="A24" s="40" t="s">
        <v>58</v>
      </c>
      <c r="D24" s="49">
        <v>12097737.73</v>
      </c>
    </row>
    <row r="25" spans="1:4">
      <c r="A25" s="40" t="s">
        <v>51</v>
      </c>
      <c r="D25" s="54"/>
    </row>
    <row r="26" spans="1:4">
      <c r="A26" s="53" t="s">
        <v>59</v>
      </c>
      <c r="B26" s="53"/>
      <c r="D26" s="49">
        <v>38516940.890000001</v>
      </c>
    </row>
    <row r="27" spans="1:4">
      <c r="D27" s="52"/>
    </row>
    <row r="28" spans="1:4">
      <c r="A28" s="55" t="s">
        <v>60</v>
      </c>
      <c r="B28" s="55"/>
      <c r="D28" s="54">
        <f>SUM(D9-D18-D26)</f>
        <v>90025640.459999979</v>
      </c>
    </row>
    <row r="29" spans="1:4">
      <c r="D29" s="52"/>
    </row>
    <row r="30" spans="1:4">
      <c r="A30" s="48" t="s">
        <v>61</v>
      </c>
      <c r="B30" s="48"/>
      <c r="D30" s="49">
        <f>SUM(D31:D33)</f>
        <v>77886281.060000002</v>
      </c>
    </row>
    <row r="31" spans="1:4">
      <c r="A31" s="40" t="s">
        <v>62</v>
      </c>
      <c r="D31" s="52">
        <v>26049854.93</v>
      </c>
    </row>
    <row r="32" spans="1:4">
      <c r="A32" s="40" t="s">
        <v>63</v>
      </c>
      <c r="D32" s="56">
        <v>45496870.490000002</v>
      </c>
    </row>
    <row r="33" spans="1:6">
      <c r="A33" s="40" t="s">
        <v>64</v>
      </c>
      <c r="D33" s="56">
        <v>6339555.6400000006</v>
      </c>
    </row>
    <row r="34" spans="1:6">
      <c r="D34" s="51"/>
    </row>
    <row r="35" spans="1:6">
      <c r="A35" s="55" t="s">
        <v>65</v>
      </c>
      <c r="B35" s="55"/>
      <c r="D35" s="57">
        <f>SUM(D28-D30)</f>
        <v>12139359.399999976</v>
      </c>
    </row>
    <row r="36" spans="1:6" ht="9.9499999999999993" customHeight="1">
      <c r="A36" s="53"/>
      <c r="B36" s="53"/>
      <c r="D36" s="57"/>
    </row>
    <row r="37" spans="1:6" ht="9.9499999999999993" customHeight="1">
      <c r="A37" s="40" t="s">
        <v>51</v>
      </c>
      <c r="D37" s="52"/>
    </row>
    <row r="38" spans="1:6">
      <c r="A38" s="40" t="s">
        <v>66</v>
      </c>
      <c r="D38" s="49">
        <v>8683601.9800000284</v>
      </c>
    </row>
    <row r="39" spans="1:6">
      <c r="A39" s="55" t="s">
        <v>67</v>
      </c>
      <c r="B39" s="55"/>
      <c r="D39" s="54">
        <f>+D35+D38</f>
        <v>20822961.380000003</v>
      </c>
    </row>
    <row r="40" spans="1:6" ht="9.9499999999999993" customHeight="1">
      <c r="D40" s="52"/>
    </row>
    <row r="41" spans="1:6">
      <c r="A41" s="40" t="s">
        <v>68</v>
      </c>
      <c r="D41" s="52">
        <v>-6858057.0300000003</v>
      </c>
    </row>
    <row r="42" spans="1:6">
      <c r="A42" s="55" t="s">
        <v>69</v>
      </c>
      <c r="B42" s="55"/>
      <c r="D42" s="51">
        <f>+D39+D41</f>
        <v>13964904.350000001</v>
      </c>
    </row>
    <row r="43" spans="1:6">
      <c r="A43" s="53"/>
      <c r="B43" s="53"/>
      <c r="D43" s="54"/>
    </row>
    <row r="44" spans="1:6">
      <c r="A44" s="40" t="s">
        <v>28</v>
      </c>
      <c r="D44" s="57">
        <v>0</v>
      </c>
    </row>
    <row r="45" spans="1:6" ht="15.75" thickBot="1">
      <c r="A45" s="48" t="s">
        <v>70</v>
      </c>
      <c r="B45" s="48"/>
      <c r="D45" s="58">
        <f>+D42-D44</f>
        <v>13964904.350000001</v>
      </c>
      <c r="F45" s="59"/>
    </row>
    <row r="46" spans="1:6" ht="16.5" thickTop="1" thickBot="1">
      <c r="A46" s="46"/>
      <c r="B46" s="46"/>
      <c r="C46" s="46"/>
      <c r="D46" s="46"/>
    </row>
    <row r="47" spans="1:6" ht="15.75" thickTop="1">
      <c r="A47" s="47"/>
      <c r="B47" s="47"/>
      <c r="C47" s="47"/>
      <c r="D47" s="47"/>
    </row>
    <row r="48" spans="1:6">
      <c r="A48" s="46"/>
      <c r="B48" s="46"/>
      <c r="C48" s="46"/>
    </row>
    <row r="49" spans="1:5" s="2" customFormat="1" ht="15" customHeight="1">
      <c r="A49" s="34" t="s">
        <v>35</v>
      </c>
      <c r="B49" s="35" t="s">
        <v>36</v>
      </c>
      <c r="C49" s="35"/>
      <c r="D49" s="35"/>
      <c r="E49" s="33"/>
    </row>
    <row r="50" spans="1:5" s="2" customFormat="1" ht="15" customHeight="1">
      <c r="A50" s="34" t="s">
        <v>37</v>
      </c>
      <c r="B50" s="35" t="s">
        <v>38</v>
      </c>
      <c r="C50" s="35"/>
      <c r="D50" s="35"/>
      <c r="E50" s="33"/>
    </row>
    <row r="55" spans="1:5">
      <c r="A55" s="35" t="s">
        <v>39</v>
      </c>
      <c r="B55" s="35"/>
      <c r="C55" s="35"/>
      <c r="D55" s="35"/>
    </row>
    <row r="56" spans="1:5">
      <c r="A56" s="36" t="s">
        <v>40</v>
      </c>
      <c r="B56" s="36"/>
      <c r="C56" s="36"/>
      <c r="D56" s="36"/>
    </row>
    <row r="62" spans="1:5">
      <c r="A62" s="60"/>
      <c r="B62" s="60"/>
    </row>
  </sheetData>
  <mergeCells count="7">
    <mergeCell ref="A56:D56"/>
    <mergeCell ref="A1:D1"/>
    <mergeCell ref="A2:D2"/>
    <mergeCell ref="A6:D6"/>
    <mergeCell ref="B49:D49"/>
    <mergeCell ref="B50:D50"/>
    <mergeCell ref="A55:D55"/>
  </mergeCells>
  <printOptions horizontalCentered="1"/>
  <pageMargins left="0.57999999999999996" right="0.59055118110236227" top="0.55000000000000004" bottom="0.61" header="0.39370078740157483" footer="0.32"/>
  <pageSetup scale="86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2021-09-23T14:34:46Z</cp:lastPrinted>
  <dcterms:created xsi:type="dcterms:W3CDTF">2021-09-23T14:19:59Z</dcterms:created>
  <dcterms:modified xsi:type="dcterms:W3CDTF">2021-09-23T14:35:23Z</dcterms:modified>
</cp:coreProperties>
</file>