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2021\"/>
    </mc:Choice>
  </mc:AlternateContent>
  <xr:revisionPtr revIDLastSave="0" documentId="8_{32FBA755-B2B6-435C-9336-69D474D3C686}" xr6:coauthVersionLast="47" xr6:coauthVersionMax="47" xr10:uidLastSave="{00000000-0000-0000-0000-000000000000}"/>
  <bookViews>
    <workbookView xWindow="-110" yWindow="-110" windowWidth="19420" windowHeight="10420" activeTab="1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10" i="3"/>
  <c r="I16" i="3" l="1"/>
  <c r="I18" i="3" s="1"/>
  <c r="I20" i="3" s="1"/>
  <c r="I23" i="3" s="1"/>
  <c r="I27" i="1"/>
  <c r="I60" i="1"/>
  <c r="I63" i="1" s="1"/>
  <c r="I50" i="1"/>
  <c r="I42" i="1"/>
  <c r="I18" i="1"/>
  <c r="I51" i="1" l="1"/>
  <c r="I64" i="1" s="1"/>
  <c r="I28" i="1"/>
</calcChain>
</file>

<file path=xl/sharedStrings.xml><?xml version="1.0" encoding="utf-8"?>
<sst xmlns="http://schemas.openxmlformats.org/spreadsheetml/2006/main" count="85" uniqueCount="77">
  <si>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</si>
  <si>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</si>
  <si>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</si>
  <si>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</si>
  <si>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</si>
  <si>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</si>
  <si>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</si>
  <si>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</si>
  <si>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</si>
  <si>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</si>
  <si>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</si>
  <si>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</si>
  <si>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</si>
  <si>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</si>
  <si>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</si>
  <si>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</si>
  <si>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</si>
  <si>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</si>
  <si>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</si>
  <si>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</si>
  <si>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</si>
  <si>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</si>
  <si>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</si>
  <si>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</si>
  <si>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</si>
  <si>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</si>
  <si>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</si>
  <si>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</si>
  <si>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</si>
  <si>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</si>
  <si>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</si>
  <si>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</si>
  <si>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</si>
  <si>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</si>
  <si>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</si>
  <si>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</si>
  <si>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</si>
  <si>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</si>
  <si>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</si>
  <si>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</si>
  <si>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</si>
  <si>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</si>
  <si>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</si>
  <si>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</si>
  <si>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</si>
  <si>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</si>
  <si>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</si>
  <si>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</si>
  <si>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</si>
  <si>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</si>
  <si>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</si>
  <si>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</si>
  <si>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</si>
  <si>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</si>
  <si>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</si>
  <si>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</si>
  <si>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</si>
  <si>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</si>
  <si>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</si>
  <si>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</si>
  <si>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</si>
  <si>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>Crédito mercantil y activos intangibles</t>
  </si>
  <si>
    <t>Aportaciones de capital</t>
  </si>
  <si>
    <t>Superávit por revaluación</t>
  </si>
  <si>
    <t>Capital social y utilidades retenidas atribuidas a la</t>
  </si>
  <si>
    <t>participación no controladora</t>
  </si>
  <si>
    <t xml:space="preserve">Utilidad neta atribuible </t>
  </si>
  <si>
    <t>Participación controladora</t>
  </si>
  <si>
    <t>Participación no controladora</t>
  </si>
  <si>
    <t>Marco Vinicio Castro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</si>
  <si>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</si>
  <si>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</si>
  <si>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</si>
  <si>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</si>
  <si>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Cuentas por pagar a partes relacionadas</t>
  </si>
  <si>
    <t>Al 30 de abril de 2021</t>
  </si>
  <si>
    <t>Certificados de inversiòn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</si>
</sst>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I69"/>
  <sheetViews>
    <sheetView showGridLines="0" topLeftCell="A36" workbookViewId="0">
      <selection activeCell="A32" sqref="A32:XFD32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72</v>
      </c>
    </row>
    <row r="2" spans="1:9" x14ac:dyDescent="0.35">
      <c r="G2" t="s">
        <v>71</v>
      </c>
    </row>
    <row r="3" spans="1:9" x14ac:dyDescent="0.35">
      <c r="G3" t="s">
        <v>73</v>
      </c>
    </row>
    <row r="4" spans="1:9" x14ac:dyDescent="0.35">
      <c r="G4" t="s">
        <v>75</v>
      </c>
    </row>
    <row r="5" spans="1:9" x14ac:dyDescent="0.35">
      <c r="G5" s="1" t="s">
        <v>0</v>
      </c>
    </row>
    <row r="6" spans="1:9" x14ac:dyDescent="0.35">
      <c r="B6" s="2"/>
      <c r="C6" s="2"/>
      <c r="D6" s="2"/>
      <c r="E6" s="2"/>
      <c r="F6" s="2"/>
      <c r="G6" s="2"/>
      <c r="H6" s="3"/>
      <c r="I6" s="20">
        <v>2021</v>
      </c>
    </row>
    <row r="7" spans="1:9" x14ac:dyDescent="0.35">
      <c r="A7" s="4"/>
      <c r="B7" s="2"/>
      <c r="C7" s="2"/>
      <c r="D7" s="2"/>
      <c r="E7" s="2"/>
      <c r="F7" s="2"/>
      <c r="G7" s="2"/>
      <c r="H7" s="2"/>
      <c r="I7" s="2"/>
    </row>
    <row r="8" spans="1:9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9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9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10624085.916873809</v>
      </c>
    </row>
    <row r="11" spans="1:9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3500000</v>
      </c>
    </row>
    <row r="12" spans="1:9" x14ac:dyDescent="0.35">
      <c r="A12" s="2"/>
      <c r="B12" s="2" t="s">
        <v>5</v>
      </c>
      <c r="C12" s="2"/>
      <c r="D12" s="2"/>
      <c r="E12" s="2"/>
      <c r="F12" s="2"/>
      <c r="G12" s="2"/>
      <c r="H12" s="7"/>
      <c r="I12" s="9">
        <v>53560387.621887133</v>
      </c>
    </row>
    <row r="13" spans="1:9" x14ac:dyDescent="0.35">
      <c r="A13" s="2"/>
      <c r="B13" s="2" t="s">
        <v>6</v>
      </c>
      <c r="C13" s="2"/>
      <c r="D13" s="2"/>
      <c r="E13" s="2"/>
      <c r="F13" s="2"/>
      <c r="G13" s="2"/>
      <c r="H13" s="7"/>
      <c r="I13" s="10">
        <v>32793935</v>
      </c>
    </row>
    <row r="14" spans="1:9" x14ac:dyDescent="0.35">
      <c r="A14" s="2"/>
      <c r="B14" s="2" t="s">
        <v>7</v>
      </c>
      <c r="C14" s="2"/>
      <c r="D14" s="2"/>
      <c r="E14" s="2"/>
      <c r="F14" s="2"/>
      <c r="G14" s="2"/>
      <c r="H14" s="7"/>
      <c r="I14" s="10">
        <v>924000</v>
      </c>
    </row>
    <row r="15" spans="1:9" x14ac:dyDescent="0.35">
      <c r="A15" s="2"/>
      <c r="B15" s="2" t="s">
        <v>8</v>
      </c>
      <c r="C15" s="2"/>
      <c r="D15" s="2"/>
      <c r="E15" s="2"/>
      <c r="F15" s="2"/>
      <c r="G15" s="2"/>
      <c r="H15" s="7"/>
      <c r="I15" s="9">
        <v>41665922.14205163</v>
      </c>
    </row>
    <row r="16" spans="1:9" x14ac:dyDescent="0.35">
      <c r="A16" s="2"/>
      <c r="B16" s="2" t="s">
        <v>9</v>
      </c>
      <c r="C16" s="2"/>
      <c r="D16" s="2"/>
      <c r="E16" s="2"/>
      <c r="F16" s="2"/>
      <c r="G16" s="2"/>
      <c r="H16" s="7"/>
      <c r="I16" s="9">
        <v>64135814.066010728</v>
      </c>
    </row>
    <row r="17" spans="1:9" x14ac:dyDescent="0.35">
      <c r="A17" s="2"/>
      <c r="B17" s="2" t="s">
        <v>10</v>
      </c>
      <c r="C17" s="2"/>
      <c r="D17" s="2"/>
      <c r="E17" s="2"/>
      <c r="F17" s="2"/>
      <c r="G17" s="2"/>
      <c r="H17" s="7"/>
      <c r="I17" s="11">
        <v>3905315.901482644</v>
      </c>
    </row>
    <row r="18" spans="1:9" x14ac:dyDescent="0.35">
      <c r="A18" s="2"/>
      <c r="B18" s="2"/>
      <c r="C18" s="2"/>
      <c r="D18" s="2"/>
      <c r="E18" s="2"/>
      <c r="F18" s="2" t="s">
        <v>11</v>
      </c>
      <c r="G18" s="2"/>
      <c r="H18" s="7"/>
      <c r="I18" s="9">
        <f>SUM(I10:I17)</f>
        <v>211109460.64830595</v>
      </c>
    </row>
    <row r="19" spans="1:9" x14ac:dyDescent="0.35">
      <c r="A19" s="2"/>
      <c r="B19" s="2"/>
      <c r="C19" s="2"/>
      <c r="D19" s="2"/>
      <c r="E19" s="2"/>
      <c r="F19" s="2"/>
      <c r="G19" s="2"/>
      <c r="H19" s="7"/>
      <c r="I19" s="9"/>
    </row>
    <row r="20" spans="1:9" x14ac:dyDescent="0.35">
      <c r="A20" s="2" t="s">
        <v>12</v>
      </c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/>
      <c r="B21" s="2" t="s">
        <v>13</v>
      </c>
      <c r="C21" s="2"/>
      <c r="D21" s="2"/>
      <c r="E21" s="2"/>
      <c r="F21" s="2"/>
      <c r="G21" s="2"/>
      <c r="H21" s="7"/>
      <c r="I21" s="9">
        <v>23400419.717000309</v>
      </c>
    </row>
    <row r="22" spans="1:9" x14ac:dyDescent="0.35">
      <c r="A22" s="2"/>
      <c r="B22" s="2" t="s">
        <v>14</v>
      </c>
      <c r="C22" s="2"/>
      <c r="D22" s="2"/>
      <c r="E22" s="2"/>
      <c r="F22" s="2"/>
      <c r="G22" s="2"/>
      <c r="H22" s="7"/>
      <c r="I22" s="9">
        <v>2000000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7148325.1500000004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78931278.991986632</v>
      </c>
    </row>
    <row r="25" spans="1:9" x14ac:dyDescent="0.35">
      <c r="A25" s="2"/>
      <c r="B25" s="2" t="s">
        <v>61</v>
      </c>
      <c r="C25" s="2"/>
      <c r="D25" s="2"/>
      <c r="E25" s="2"/>
      <c r="F25" s="2"/>
      <c r="G25" s="2"/>
      <c r="H25" s="7"/>
      <c r="I25" s="9">
        <v>15912124.543941583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602625.89909227891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SUM(I21:I26)</f>
        <v>127994774.3020208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+I27+I18</f>
        <v>339104234.95032674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16"/>
    </row>
    <row r="33" spans="1:9" x14ac:dyDescent="0.35">
      <c r="A33" s="2"/>
      <c r="B33" s="2"/>
      <c r="C33" s="2" t="s">
        <v>23</v>
      </c>
      <c r="D33" s="2"/>
      <c r="E33" s="2"/>
      <c r="F33" s="2"/>
      <c r="G33" s="2"/>
      <c r="H33" s="7"/>
      <c r="I33" s="8">
        <v>9487666.7963774893</v>
      </c>
    </row>
    <row r="34" spans="1:9" x14ac:dyDescent="0.35">
      <c r="A34" s="2"/>
      <c r="B34" s="2" t="s">
        <v>24</v>
      </c>
      <c r="C34" s="2"/>
      <c r="D34" s="2"/>
      <c r="E34" s="2"/>
      <c r="F34" s="2"/>
      <c r="G34" s="2"/>
      <c r="H34" s="7"/>
      <c r="I34" s="9">
        <v>99999297.918103278</v>
      </c>
    </row>
    <row r="35" spans="1:9" x14ac:dyDescent="0.35">
      <c r="A35" s="2"/>
      <c r="B35" s="2" t="s">
        <v>74</v>
      </c>
      <c r="C35" s="2"/>
      <c r="D35" s="2"/>
      <c r="E35" s="2"/>
      <c r="F35" s="2"/>
      <c r="G35" s="2"/>
      <c r="H35" s="7"/>
      <c r="I35" s="9">
        <v>8656978.9463868104</v>
      </c>
    </row>
    <row r="36" spans="1:9" x14ac:dyDescent="0.35">
      <c r="A36" s="2"/>
      <c r="B36" s="2" t="s">
        <v>25</v>
      </c>
      <c r="C36" s="2"/>
      <c r="D36" s="2"/>
      <c r="E36" s="2"/>
      <c r="F36" s="2"/>
      <c r="G36" s="2"/>
      <c r="H36" s="7"/>
      <c r="I36" s="9"/>
    </row>
    <row r="37" spans="1:9" x14ac:dyDescent="0.35">
      <c r="A37" s="2"/>
      <c r="B37" s="2"/>
      <c r="C37" s="2" t="s">
        <v>26</v>
      </c>
      <c r="D37" s="2"/>
      <c r="E37" s="2"/>
      <c r="F37" s="2"/>
      <c r="G37" s="2"/>
      <c r="H37" s="7"/>
      <c r="I37" s="9">
        <v>1805800.64</v>
      </c>
    </row>
    <row r="38" spans="1:9" x14ac:dyDescent="0.35">
      <c r="A38" s="2"/>
      <c r="B38" s="2" t="s">
        <v>27</v>
      </c>
      <c r="C38" s="2"/>
      <c r="D38" s="2"/>
      <c r="E38" s="2"/>
      <c r="F38" s="2"/>
      <c r="G38" s="2"/>
      <c r="H38" s="7"/>
      <c r="I38" s="9"/>
    </row>
    <row r="39" spans="1:9" x14ac:dyDescent="0.35">
      <c r="A39" s="2"/>
      <c r="B39" s="2"/>
      <c r="C39" s="2" t="s">
        <v>28</v>
      </c>
      <c r="D39" s="2"/>
      <c r="E39" s="2"/>
      <c r="F39" s="2"/>
      <c r="G39" s="2"/>
      <c r="H39" s="7"/>
      <c r="I39" s="9">
        <v>1569996.21</v>
      </c>
    </row>
    <row r="40" spans="1:9" x14ac:dyDescent="0.35">
      <c r="A40" s="2"/>
      <c r="B40" s="2" t="s">
        <v>29</v>
      </c>
      <c r="C40" s="2"/>
      <c r="D40" s="2"/>
      <c r="E40" s="2"/>
      <c r="F40" s="2"/>
      <c r="G40" s="2"/>
      <c r="H40" s="7"/>
      <c r="I40" s="9">
        <v>5042381.220575531</v>
      </c>
    </row>
    <row r="41" spans="1:9" x14ac:dyDescent="0.35">
      <c r="A41" s="2"/>
      <c r="B41" s="2" t="s">
        <v>30</v>
      </c>
      <c r="C41" s="2"/>
      <c r="D41" s="2"/>
      <c r="E41" s="2"/>
      <c r="F41" s="2"/>
      <c r="G41" s="2"/>
      <c r="H41" s="7"/>
      <c r="I41" s="11">
        <v>11894930.8364804</v>
      </c>
    </row>
    <row r="42" spans="1:9" x14ac:dyDescent="0.35">
      <c r="A42" s="2"/>
      <c r="B42" s="2"/>
      <c r="C42" s="2"/>
      <c r="D42" s="2"/>
      <c r="E42" s="2"/>
      <c r="F42" s="2" t="s">
        <v>31</v>
      </c>
      <c r="G42" s="2"/>
      <c r="H42" s="7"/>
      <c r="I42" s="11">
        <f>SUM(I32:I41)</f>
        <v>138457052.56792352</v>
      </c>
    </row>
    <row r="43" spans="1:9" x14ac:dyDescent="0.35">
      <c r="A43" s="2"/>
      <c r="B43" s="2"/>
      <c r="C43" s="2"/>
      <c r="D43" s="2"/>
      <c r="E43" s="2"/>
      <c r="F43" s="2"/>
      <c r="G43" s="2"/>
      <c r="H43" s="7"/>
      <c r="I43" s="11"/>
    </row>
    <row r="44" spans="1:9" x14ac:dyDescent="0.35">
      <c r="A44" s="2"/>
      <c r="B44" s="2" t="s">
        <v>32</v>
      </c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33</v>
      </c>
      <c r="C45" s="2"/>
      <c r="D45" s="2"/>
      <c r="E45" s="2"/>
      <c r="F45" s="2"/>
      <c r="G45" s="2"/>
      <c r="H45" s="7"/>
      <c r="I45" s="9">
        <v>91950847.287995532</v>
      </c>
    </row>
    <row r="46" spans="1:9" x14ac:dyDescent="0.35">
      <c r="A46" s="2"/>
      <c r="B46" s="2" t="s">
        <v>34</v>
      </c>
      <c r="C46" s="2"/>
      <c r="D46" s="2"/>
      <c r="E46" s="2"/>
      <c r="F46" s="2"/>
      <c r="G46" s="2"/>
      <c r="H46" s="7"/>
      <c r="I46" s="17">
        <v>5267925.0171906846</v>
      </c>
    </row>
    <row r="47" spans="1:9" x14ac:dyDescent="0.35">
      <c r="A47" s="2"/>
      <c r="B47" s="2" t="s">
        <v>35</v>
      </c>
      <c r="C47" s="2"/>
      <c r="D47" s="2"/>
      <c r="E47" s="2"/>
      <c r="F47" s="2"/>
      <c r="G47" s="2"/>
      <c r="H47" s="7"/>
      <c r="I47" s="17">
        <v>12621703.475738037</v>
      </c>
    </row>
    <row r="48" spans="1:9" x14ac:dyDescent="0.35">
      <c r="A48" s="2"/>
      <c r="B48" s="2" t="s">
        <v>76</v>
      </c>
      <c r="C48" s="2"/>
      <c r="D48" s="2"/>
      <c r="E48" s="2"/>
      <c r="F48" s="2"/>
      <c r="G48" s="2"/>
      <c r="H48" s="7"/>
      <c r="I48" s="17">
        <v>18721000</v>
      </c>
    </row>
    <row r="49" spans="1:9" x14ac:dyDescent="0.35">
      <c r="A49" s="2"/>
      <c r="B49" s="2" t="s">
        <v>36</v>
      </c>
      <c r="C49" s="2"/>
      <c r="D49" s="2"/>
      <c r="E49" s="2"/>
      <c r="F49" s="2"/>
      <c r="G49" s="2"/>
      <c r="H49" s="7"/>
      <c r="I49" s="11">
        <v>605361.81502933858</v>
      </c>
    </row>
    <row r="50" spans="1:9" x14ac:dyDescent="0.35">
      <c r="A50" s="2"/>
      <c r="B50" s="2"/>
      <c r="C50" s="2"/>
      <c r="D50" s="2"/>
      <c r="E50" s="2"/>
      <c r="F50" s="2" t="s">
        <v>37</v>
      </c>
      <c r="G50" s="2"/>
      <c r="H50" s="7"/>
      <c r="I50" s="11">
        <f>SUM(I45:I49)</f>
        <v>129166837.59595358</v>
      </c>
    </row>
    <row r="51" spans="1:9" x14ac:dyDescent="0.35">
      <c r="A51" s="2"/>
      <c r="B51" s="2"/>
      <c r="C51" s="2"/>
      <c r="D51" s="2"/>
      <c r="E51" s="2"/>
      <c r="F51" s="2" t="s">
        <v>38</v>
      </c>
      <c r="G51" s="2"/>
      <c r="H51" s="7"/>
      <c r="I51" s="11">
        <f>+I50+I42</f>
        <v>267623890.1638771</v>
      </c>
    </row>
    <row r="52" spans="1:9" x14ac:dyDescent="0.35">
      <c r="A52" s="2"/>
      <c r="B52" s="2"/>
      <c r="C52" s="2"/>
      <c r="D52" s="2"/>
      <c r="E52" s="2"/>
      <c r="F52" s="2"/>
      <c r="G52" s="2"/>
      <c r="H52" s="7"/>
      <c r="I52" s="11"/>
    </row>
    <row r="53" spans="1:9" x14ac:dyDescent="0.35">
      <c r="A53" s="2" t="s">
        <v>39</v>
      </c>
      <c r="B53" s="2"/>
      <c r="C53" s="2"/>
      <c r="D53" s="2"/>
      <c r="E53" s="2"/>
      <c r="F53" s="2"/>
      <c r="G53" s="2"/>
      <c r="H53" s="7"/>
      <c r="I53" s="9"/>
    </row>
    <row r="54" spans="1:9" x14ac:dyDescent="0.35">
      <c r="A54" s="2"/>
      <c r="B54" s="2" t="s">
        <v>40</v>
      </c>
      <c r="C54" s="2"/>
      <c r="D54" s="2"/>
      <c r="E54" s="2"/>
      <c r="F54" s="2"/>
      <c r="G54" s="2"/>
      <c r="H54" s="7"/>
      <c r="I54" s="9">
        <v>25597325</v>
      </c>
    </row>
    <row r="55" spans="1:9" x14ac:dyDescent="0.35">
      <c r="A55" s="2"/>
      <c r="B55" s="2" t="s">
        <v>62</v>
      </c>
      <c r="C55" s="2"/>
      <c r="D55" s="2"/>
      <c r="E55" s="2"/>
      <c r="F55" s="2"/>
      <c r="G55" s="2"/>
      <c r="H55" s="7"/>
      <c r="I55" s="9">
        <v>28660.13458613721</v>
      </c>
    </row>
    <row r="56" spans="1:9" x14ac:dyDescent="0.35">
      <c r="A56" s="2"/>
      <c r="B56" s="2" t="s">
        <v>63</v>
      </c>
      <c r="C56" s="2"/>
      <c r="D56" s="2"/>
      <c r="E56" s="2"/>
      <c r="F56" s="2"/>
      <c r="G56" s="2"/>
      <c r="H56" s="7"/>
      <c r="I56" s="9">
        <v>615709.2856101169</v>
      </c>
    </row>
    <row r="57" spans="1:9" x14ac:dyDescent="0.35">
      <c r="A57" s="2"/>
      <c r="B57" s="2" t="s">
        <v>41</v>
      </c>
      <c r="C57" s="2"/>
      <c r="D57" s="2"/>
      <c r="E57" s="2"/>
      <c r="F57" s="2"/>
      <c r="G57" s="2"/>
      <c r="H57" s="2"/>
      <c r="I57" s="9">
        <v>2022887.5325421607</v>
      </c>
    </row>
    <row r="58" spans="1:9" x14ac:dyDescent="0.35">
      <c r="A58" s="2"/>
      <c r="B58" s="2" t="s">
        <v>42</v>
      </c>
      <c r="C58" s="2"/>
      <c r="D58" s="2"/>
      <c r="E58" s="2"/>
      <c r="F58" s="2"/>
      <c r="G58" s="2"/>
      <c r="H58" s="2"/>
      <c r="I58" s="9">
        <v>-2606167.1662887931</v>
      </c>
    </row>
    <row r="59" spans="1:9" x14ac:dyDescent="0.35">
      <c r="A59" s="2"/>
      <c r="B59" s="2" t="s">
        <v>43</v>
      </c>
      <c r="C59" s="2"/>
      <c r="D59" s="2"/>
      <c r="E59" s="2"/>
      <c r="F59" s="2"/>
      <c r="G59" s="2"/>
      <c r="H59" s="2"/>
      <c r="I59" s="11">
        <v>43388813</v>
      </c>
    </row>
    <row r="60" spans="1:9" x14ac:dyDescent="0.35">
      <c r="A60" s="2"/>
      <c r="B60" s="2"/>
      <c r="C60" s="2"/>
      <c r="D60" s="2"/>
      <c r="E60" s="2"/>
      <c r="F60" s="2"/>
      <c r="G60" s="2"/>
      <c r="H60" s="2"/>
      <c r="I60" s="11">
        <f>SUM(I54:I59)</f>
        <v>69047227.786449626</v>
      </c>
    </row>
    <row r="61" spans="1:9" x14ac:dyDescent="0.35">
      <c r="A61" s="2"/>
      <c r="B61" s="2" t="s">
        <v>64</v>
      </c>
      <c r="C61" s="2"/>
      <c r="D61" s="2"/>
      <c r="E61" s="2"/>
      <c r="F61" s="2"/>
      <c r="G61" s="2"/>
      <c r="H61" s="2"/>
      <c r="I61" s="2"/>
    </row>
    <row r="62" spans="1:9" x14ac:dyDescent="0.35">
      <c r="A62" s="2"/>
      <c r="B62" s="2"/>
      <c r="C62" s="2" t="s">
        <v>65</v>
      </c>
      <c r="D62" s="2"/>
      <c r="E62" s="2"/>
      <c r="F62" s="2"/>
      <c r="G62" s="2"/>
      <c r="H62" s="2"/>
      <c r="I62" s="11">
        <v>2433117</v>
      </c>
    </row>
    <row r="63" spans="1:9" x14ac:dyDescent="0.35">
      <c r="A63" s="2"/>
      <c r="B63" s="2"/>
      <c r="C63" s="2"/>
      <c r="D63" s="2"/>
      <c r="E63" s="2"/>
      <c r="F63" s="2" t="s">
        <v>44</v>
      </c>
      <c r="G63" s="2"/>
      <c r="H63" s="2"/>
      <c r="I63" s="11">
        <f>SUM(I60:I62)</f>
        <v>71480344.786449626</v>
      </c>
    </row>
    <row r="64" spans="1:9" x14ac:dyDescent="0.35">
      <c r="A64" s="2"/>
      <c r="B64" s="2"/>
      <c r="C64" s="2"/>
      <c r="D64" s="2"/>
      <c r="E64" s="2"/>
      <c r="F64" s="2" t="s">
        <v>45</v>
      </c>
      <c r="G64" s="2"/>
      <c r="H64" s="2"/>
      <c r="I64" s="12">
        <f>+I63+I51</f>
        <v>339104234.95032674</v>
      </c>
    </row>
    <row r="68" spans="7:9" x14ac:dyDescent="0.35">
      <c r="G68" t="s">
        <v>69</v>
      </c>
      <c r="I68" t="s">
        <v>47</v>
      </c>
    </row>
    <row r="69" spans="7:9" x14ac:dyDescent="0.35">
      <c r="G69" t="s">
        <v>46</v>
      </c>
      <c r="I69" t="s">
        <v>48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9"/>
  <sheetViews>
    <sheetView showGridLines="0" tabSelected="1" workbookViewId="0">
      <selection activeCell="H16" sqref="H16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72</v>
      </c>
    </row>
    <row r="2" spans="1:9" x14ac:dyDescent="0.35">
      <c r="G2" t="s">
        <v>71</v>
      </c>
    </row>
    <row r="3" spans="1:9" x14ac:dyDescent="0.35">
      <c r="G3" t="s">
        <v>70</v>
      </c>
    </row>
    <row r="4" spans="1:9" x14ac:dyDescent="0.35">
      <c r="G4" t="s">
        <v>75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2021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49</v>
      </c>
      <c r="B8" s="23"/>
      <c r="C8" s="23"/>
      <c r="D8" s="23"/>
      <c r="E8" s="23"/>
      <c r="F8" s="23"/>
      <c r="G8" s="23"/>
      <c r="H8" s="24"/>
      <c r="I8" s="8">
        <v>152596430.76550505</v>
      </c>
    </row>
    <row r="9" spans="1:9" x14ac:dyDescent="0.35">
      <c r="A9" s="23" t="s">
        <v>50</v>
      </c>
      <c r="B9" s="23"/>
      <c r="C9" s="23"/>
      <c r="D9" s="23"/>
      <c r="E9" s="23"/>
      <c r="F9" s="23"/>
      <c r="G9" s="23"/>
      <c r="H9" s="24"/>
      <c r="I9" s="11">
        <v>-115509249.35949379</v>
      </c>
    </row>
    <row r="10" spans="1:9" x14ac:dyDescent="0.35">
      <c r="A10" s="23" t="s">
        <v>51</v>
      </c>
      <c r="B10" s="23"/>
      <c r="C10" s="23"/>
      <c r="D10" s="23"/>
      <c r="E10" s="23"/>
      <c r="F10" s="23"/>
      <c r="G10" s="23"/>
      <c r="H10" s="24"/>
      <c r="I10" s="9">
        <f>I8+I9</f>
        <v>37087181.406011254</v>
      </c>
    </row>
    <row r="11" spans="1:9" x14ac:dyDescent="0.35">
      <c r="A11" s="23" t="s">
        <v>52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53</v>
      </c>
      <c r="C12" s="23"/>
      <c r="D12" s="23"/>
      <c r="E12" s="23"/>
      <c r="F12" s="23"/>
      <c r="G12" s="23"/>
      <c r="H12" s="24"/>
      <c r="I12" s="9">
        <v>-3279199.8766495441</v>
      </c>
    </row>
    <row r="13" spans="1:9" x14ac:dyDescent="0.35">
      <c r="A13" s="23"/>
      <c r="B13" s="23" t="s">
        <v>54</v>
      </c>
      <c r="C13" s="23"/>
      <c r="D13" s="23"/>
      <c r="E13" s="23"/>
      <c r="F13" s="23"/>
      <c r="G13" s="23"/>
      <c r="H13" s="24"/>
      <c r="I13" s="9">
        <v>-11798678.132759048</v>
      </c>
    </row>
    <row r="14" spans="1:9" x14ac:dyDescent="0.35">
      <c r="A14" s="23"/>
      <c r="B14" s="23" t="s">
        <v>55</v>
      </c>
      <c r="C14" s="23"/>
      <c r="D14" s="23"/>
      <c r="E14" s="23"/>
      <c r="F14" s="23"/>
      <c r="G14" s="23"/>
      <c r="H14" s="24"/>
      <c r="I14" s="11">
        <v>3205976.3066525916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-11871901.702755999</v>
      </c>
    </row>
    <row r="16" spans="1:9" x14ac:dyDescent="0.35">
      <c r="A16" s="23" t="s">
        <v>56</v>
      </c>
      <c r="B16" s="23"/>
      <c r="C16" s="23"/>
      <c r="D16" s="23"/>
      <c r="E16" s="23"/>
      <c r="F16" s="23"/>
      <c r="G16" s="23"/>
      <c r="H16" s="24"/>
      <c r="I16" s="9">
        <f>I10+I15</f>
        <v>25215279.703255255</v>
      </c>
    </row>
    <row r="17" spans="1:9" x14ac:dyDescent="0.35">
      <c r="A17" s="23" t="s">
        <v>57</v>
      </c>
      <c r="B17" s="23"/>
      <c r="C17" s="23"/>
      <c r="D17" s="23"/>
      <c r="E17" s="23"/>
      <c r="F17" s="23"/>
      <c r="G17" s="23"/>
      <c r="H17" s="24"/>
      <c r="I17" s="9">
        <v>-5555905.0857031317</v>
      </c>
    </row>
    <row r="18" spans="1:9" x14ac:dyDescent="0.35">
      <c r="A18" s="23" t="s">
        <v>58</v>
      </c>
      <c r="B18" s="23"/>
      <c r="C18" s="23"/>
      <c r="D18" s="23"/>
      <c r="E18" s="23"/>
      <c r="F18" s="23"/>
      <c r="G18" s="23"/>
      <c r="H18" s="24"/>
      <c r="I18" s="9">
        <f>+I17+I16</f>
        <v>19659374.617552124</v>
      </c>
    </row>
    <row r="19" spans="1:9" x14ac:dyDescent="0.35">
      <c r="A19" s="23" t="s">
        <v>59</v>
      </c>
      <c r="B19" s="23"/>
      <c r="C19" s="23"/>
      <c r="D19" s="23"/>
      <c r="E19" s="23"/>
      <c r="F19" s="23"/>
      <c r="G19" s="23"/>
      <c r="H19" s="24"/>
      <c r="I19" s="11">
        <v>-4514422.4075329443</v>
      </c>
    </row>
    <row r="20" spans="1:9" x14ac:dyDescent="0.35">
      <c r="A20" s="23" t="s">
        <v>60</v>
      </c>
      <c r="B20" s="23"/>
      <c r="C20" s="23"/>
      <c r="D20" s="23"/>
      <c r="E20" s="23"/>
      <c r="F20" s="23"/>
      <c r="G20" s="23"/>
      <c r="H20" s="24"/>
      <c r="I20" s="12">
        <f>+I18+I19</f>
        <v>15144952.210019179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2" spans="1:9" x14ac:dyDescent="0.35">
      <c r="A22" s="27" t="s">
        <v>66</v>
      </c>
      <c r="B22" s="23"/>
      <c r="C22" s="23"/>
      <c r="D22" s="23"/>
      <c r="E22" s="23"/>
      <c r="F22" s="23"/>
      <c r="G22" s="23"/>
      <c r="H22" s="23"/>
      <c r="I22" s="26"/>
    </row>
    <row r="23" spans="1:9" x14ac:dyDescent="0.35">
      <c r="A23" s="23"/>
      <c r="B23" s="23" t="s">
        <v>67</v>
      </c>
      <c r="C23" s="23"/>
      <c r="D23" s="23"/>
      <c r="E23" s="23"/>
      <c r="F23" s="23"/>
      <c r="G23" s="23"/>
      <c r="H23" s="23"/>
      <c r="I23" s="12">
        <f>I20-I24</f>
        <v>1009002.0150096621</v>
      </c>
    </row>
    <row r="24" spans="1:9" x14ac:dyDescent="0.35">
      <c r="A24" s="23"/>
      <c r="B24" s="23" t="s">
        <v>68</v>
      </c>
      <c r="C24" s="23"/>
      <c r="D24" s="23"/>
      <c r="E24" s="23"/>
      <c r="F24" s="23"/>
      <c r="G24" s="23"/>
      <c r="H24" s="23"/>
      <c r="I24" s="12">
        <v>14135950.195009517</v>
      </c>
    </row>
    <row r="28" spans="1:9" x14ac:dyDescent="0.35">
      <c r="F28" t="s">
        <v>69</v>
      </c>
      <c r="H28" t="s">
        <v>47</v>
      </c>
    </row>
    <row r="29" spans="1:9" x14ac:dyDescent="0.35">
      <c r="F29" t="s">
        <v>46</v>
      </c>
      <c r="H29" t="s">
        <v>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2021-09-08T20:54:10Z</dcterms:modified>
</cp:coreProperties>
</file>