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47C5D41A-4F56-4962-BA42-8CC32B45D069}" xr6:coauthVersionLast="47" xr6:coauthVersionMax="47" xr10:uidLastSave="{00000000-0000-0000-0000-000000000000}"/>
  <bookViews>
    <workbookView xWindow="-110" yWindow="-110" windowWidth="19420" windowHeight="10420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0" i="3"/>
  <c r="I16" i="3" l="1"/>
  <c r="I18" i="3" s="1"/>
  <c r="I20" i="3" s="1"/>
  <c r="I23" i="3" s="1"/>
  <c r="I27" i="1"/>
  <c r="I61" i="1"/>
  <c r="I64" i="1" s="1"/>
  <c r="I51" i="1"/>
  <c r="I43" i="1"/>
  <c r="I18" i="1"/>
  <c r="I52" i="1" l="1"/>
  <c r="I65" i="1" s="1"/>
  <c r="I28" i="1"/>
</calcChain>
</file>

<file path=xl/sharedStrings.xml><?xml version="1.0" encoding="utf-8"?>
<sst xmlns="http://schemas.openxmlformats.org/spreadsheetml/2006/main" count="86" uniqueCount="78">
  <si>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</si>
  <si>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</si>
  <si>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</si>
  <si>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</si>
  <si>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</si>
  <si>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</si>
  <si>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</si>
  <si>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</si>
  <si>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</si>
  <si>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</si>
  <si>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</si>
  <si>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</si>
  <si>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</si>
  <si>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</si>
  <si>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</si>
  <si>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</si>
  <si>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</si>
  <si>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</si>
  <si>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</si>
  <si>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</si>
  <si>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</si>
  <si>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</si>
  <si>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</si>
  <si>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</si>
  <si>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</si>
  <si>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</si>
  <si>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</si>
  <si>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</si>
  <si>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</si>
  <si>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</si>
  <si>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</si>
  <si>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</si>
  <si>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</si>
  <si>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</si>
  <si>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</si>
  <si>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</si>
  <si>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</si>
  <si>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</si>
  <si>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</si>
  <si>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</si>
  <si>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</si>
  <si>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</si>
  <si>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</si>
  <si>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</si>
  <si>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</si>
  <si>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</si>
  <si>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</si>
  <si>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</si>
  <si>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</si>
  <si>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</si>
  <si>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</si>
  <si>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</si>
  <si>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</si>
  <si>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</si>
  <si>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</si>
  <si>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</si>
  <si>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</si>
  <si>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</si>
  <si>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</si>
  <si>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</si>
  <si>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</si>
  <si>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</si>
  <si>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</si>
  <si>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Bonos Corporativos por pagar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</si>
  <si>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</si>
  <si>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</si>
  <si>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</si>
  <si>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</si>
  <si>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</si>
  <si>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</si>
  <si>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</si>
  <si>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</si>
  <si>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</si>
  <si>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</si>
  <si>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</si>
  <si>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Cuentas por pagar a partes relacionadas</t>
  </si>
  <si>
    <t>Al 31 de marzo de 2021</t>
  </si>
  <si>
    <t>Lenir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</si>
</sst>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I70"/>
  <sheetViews>
    <sheetView showGridLines="0" tabSelected="1" workbookViewId="0">
      <selection activeCell="I21" sqref="I21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73</v>
      </c>
    </row>
    <row r="2" spans="1:9" x14ac:dyDescent="0.35">
      <c r="G2" t="s">
        <v>72</v>
      </c>
    </row>
    <row r="3" spans="1:9" x14ac:dyDescent="0.35">
      <c r="G3" t="s">
        <v>74</v>
      </c>
    </row>
    <row r="4" spans="1:9" x14ac:dyDescent="0.35">
      <c r="G4" t="s">
        <v>76</v>
      </c>
    </row>
    <row r="5" spans="1:9" x14ac:dyDescent="0.35">
      <c r="G5" s="1" t="s">
        <v>0</v>
      </c>
    </row>
    <row r="6" spans="1:9" x14ac:dyDescent="0.35">
      <c r="B6" s="2"/>
      <c r="C6" s="2"/>
      <c r="D6" s="2"/>
      <c r="E6" s="2"/>
      <c r="F6" s="2"/>
      <c r="G6" s="2"/>
      <c r="H6" s="3"/>
      <c r="I6" s="20">
        <v>2021</v>
      </c>
    </row>
    <row r="7" spans="1:9" x14ac:dyDescent="0.35">
      <c r="A7" s="4"/>
      <c r="B7" s="2"/>
      <c r="C7" s="2"/>
      <c r="D7" s="2"/>
      <c r="E7" s="2"/>
      <c r="F7" s="2"/>
      <c r="G7" s="2"/>
      <c r="H7" s="2"/>
      <c r="I7" s="2"/>
    </row>
    <row r="8" spans="1:9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7420193.6697927685</v>
      </c>
    </row>
    <row r="11" spans="1:9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3500000</v>
      </c>
    </row>
    <row r="12" spans="1:9" x14ac:dyDescent="0.35">
      <c r="A12" s="2"/>
      <c r="B12" s="2" t="s">
        <v>5</v>
      </c>
      <c r="C12" s="2"/>
      <c r="D12" s="2"/>
      <c r="E12" s="2"/>
      <c r="F12" s="2"/>
      <c r="G12" s="2"/>
      <c r="H12" s="7"/>
      <c r="I12" s="9">
        <v>46848628.04805322</v>
      </c>
    </row>
    <row r="13" spans="1:9" x14ac:dyDescent="0.35">
      <c r="A13" s="2"/>
      <c r="B13" s="2" t="s">
        <v>6</v>
      </c>
      <c r="C13" s="2"/>
      <c r="D13" s="2"/>
      <c r="E13" s="2"/>
      <c r="F13" s="2"/>
      <c r="G13" s="2"/>
      <c r="H13" s="7"/>
      <c r="I13" s="10">
        <v>32363612.997151118</v>
      </c>
    </row>
    <row r="14" spans="1:9" x14ac:dyDescent="0.35">
      <c r="A14" s="2"/>
      <c r="B14" s="2" t="s">
        <v>7</v>
      </c>
      <c r="C14" s="2"/>
      <c r="D14" s="2"/>
      <c r="E14" s="2"/>
      <c r="F14" s="2"/>
      <c r="G14" s="2"/>
      <c r="H14" s="7"/>
      <c r="I14" s="10">
        <v>924000</v>
      </c>
    </row>
    <row r="15" spans="1:9" x14ac:dyDescent="0.35">
      <c r="A15" s="2"/>
      <c r="B15" s="2" t="s">
        <v>8</v>
      </c>
      <c r="C15" s="2"/>
      <c r="D15" s="2"/>
      <c r="E15" s="2"/>
      <c r="F15" s="2"/>
      <c r="G15" s="2"/>
      <c r="H15" s="7"/>
      <c r="I15" s="9">
        <v>33864443.273074314</v>
      </c>
    </row>
    <row r="16" spans="1:9" x14ac:dyDescent="0.35">
      <c r="A16" s="2"/>
      <c r="B16" s="2" t="s">
        <v>9</v>
      </c>
      <c r="C16" s="2"/>
      <c r="D16" s="2"/>
      <c r="E16" s="2"/>
      <c r="F16" s="2"/>
      <c r="G16" s="2"/>
      <c r="H16" s="7"/>
      <c r="I16" s="9">
        <v>79978512.772896826</v>
      </c>
    </row>
    <row r="17" spans="1:9" x14ac:dyDescent="0.35">
      <c r="A17" s="2"/>
      <c r="B17" s="2" t="s">
        <v>10</v>
      </c>
      <c r="C17" s="2"/>
      <c r="D17" s="2"/>
      <c r="E17" s="2"/>
      <c r="F17" s="2"/>
      <c r="G17" s="2"/>
      <c r="H17" s="7"/>
      <c r="I17" s="11">
        <v>3338915.6482331571</v>
      </c>
    </row>
    <row r="18" spans="1:9" x14ac:dyDescent="0.35">
      <c r="A18" s="2"/>
      <c r="B18" s="2"/>
      <c r="C18" s="2"/>
      <c r="D18" s="2"/>
      <c r="E18" s="2"/>
      <c r="F18" s="2" t="s">
        <v>11</v>
      </c>
      <c r="G18" s="2"/>
      <c r="H18" s="7"/>
      <c r="I18" s="9">
        <f>SUM(I10:I17)</f>
        <v>208238306.40920141</v>
      </c>
    </row>
    <row r="19" spans="1:9" x14ac:dyDescent="0.35">
      <c r="A19" s="2"/>
      <c r="B19" s="2"/>
      <c r="C19" s="2"/>
      <c r="D19" s="2"/>
      <c r="E19" s="2"/>
      <c r="F19" s="2"/>
      <c r="G19" s="2"/>
      <c r="H19" s="7"/>
      <c r="I19" s="9"/>
    </row>
    <row r="20" spans="1:9" x14ac:dyDescent="0.35">
      <c r="A20" s="2" t="s">
        <v>12</v>
      </c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/>
      <c r="B21" s="2" t="s">
        <v>13</v>
      </c>
      <c r="C21" s="2"/>
      <c r="D21" s="2"/>
      <c r="E21" s="2"/>
      <c r="F21" s="2"/>
      <c r="G21" s="2"/>
      <c r="H21" s="7"/>
      <c r="I21" s="9">
        <v>23400419.717000309</v>
      </c>
    </row>
    <row r="22" spans="1:9" x14ac:dyDescent="0.35">
      <c r="A22" s="2"/>
      <c r="B22" s="2" t="s">
        <v>14</v>
      </c>
      <c r="C22" s="2"/>
      <c r="D22" s="2"/>
      <c r="E22" s="2"/>
      <c r="F22" s="2"/>
      <c r="G22" s="2"/>
      <c r="H22" s="7"/>
      <c r="I22" s="9">
        <v>2000000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7102995.7999999998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77936213.455397576</v>
      </c>
    </row>
    <row r="25" spans="1:9" x14ac:dyDescent="0.35">
      <c r="A25" s="2"/>
      <c r="B25" s="2" t="s">
        <v>62</v>
      </c>
      <c r="C25" s="2"/>
      <c r="D25" s="2"/>
      <c r="E25" s="2"/>
      <c r="F25" s="2"/>
      <c r="G25" s="2"/>
      <c r="H25" s="7"/>
      <c r="I25" s="9">
        <v>15969694.191994254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619775.42413111124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SUM(I21:I26)</f>
        <v>127029098.58852325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+I27+I18</f>
        <v>335267404.99772465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6185831.8600000003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13325108.311132036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99940915.019542381</v>
      </c>
    </row>
    <row r="36" spans="1:9" x14ac:dyDescent="0.35">
      <c r="A36" s="2"/>
      <c r="B36" s="2" t="s">
        <v>75</v>
      </c>
      <c r="C36" s="2"/>
      <c r="D36" s="2"/>
      <c r="E36" s="2"/>
      <c r="F36" s="2"/>
      <c r="G36" s="2"/>
      <c r="H36" s="7"/>
      <c r="I36" s="9">
        <v>10674755.438006632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2316974.89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1515530.42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5321773.1622611713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10495418.228400899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149776307.32934311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99492358.670281991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4629787.1199999992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12799490.560000001</v>
      </c>
    </row>
    <row r="49" spans="1:9" x14ac:dyDescent="0.35">
      <c r="A49" s="2"/>
      <c r="B49" s="2" t="s">
        <v>63</v>
      </c>
      <c r="C49" s="2"/>
      <c r="D49" s="2"/>
      <c r="E49" s="2"/>
      <c r="F49" s="2"/>
      <c r="G49" s="2"/>
      <c r="H49" s="7"/>
      <c r="I49" s="17">
        <v>1977554.7999999998</v>
      </c>
    </row>
    <row r="50" spans="1:9" x14ac:dyDescent="0.35">
      <c r="A50" s="2"/>
      <c r="B50" s="2" t="s">
        <v>37</v>
      </c>
      <c r="C50" s="2"/>
      <c r="D50" s="2"/>
      <c r="E50" s="2"/>
      <c r="F50" s="2"/>
      <c r="G50" s="2"/>
      <c r="H50" s="7"/>
      <c r="I50" s="11">
        <v>612407.4290084216</v>
      </c>
    </row>
    <row r="51" spans="1:9" x14ac:dyDescent="0.35">
      <c r="A51" s="2"/>
      <c r="B51" s="2"/>
      <c r="C51" s="2"/>
      <c r="D51" s="2"/>
      <c r="E51" s="2"/>
      <c r="F51" s="2" t="s">
        <v>38</v>
      </c>
      <c r="G51" s="2"/>
      <c r="H51" s="7"/>
      <c r="I51" s="11">
        <f>SUM(I46:I50)</f>
        <v>119511598.57929042</v>
      </c>
    </row>
    <row r="52" spans="1:9" x14ac:dyDescent="0.35">
      <c r="A52" s="2"/>
      <c r="B52" s="2"/>
      <c r="C52" s="2"/>
      <c r="D52" s="2"/>
      <c r="E52" s="2"/>
      <c r="F52" s="2" t="s">
        <v>39</v>
      </c>
      <c r="G52" s="2"/>
      <c r="H52" s="7"/>
      <c r="I52" s="11">
        <f>+I51+I43</f>
        <v>269287905.90863353</v>
      </c>
    </row>
    <row r="53" spans="1:9" x14ac:dyDescent="0.35">
      <c r="A53" s="2"/>
      <c r="B53" s="2"/>
      <c r="C53" s="2"/>
      <c r="D53" s="2"/>
      <c r="E53" s="2"/>
      <c r="F53" s="2"/>
      <c r="G53" s="2"/>
      <c r="H53" s="7"/>
      <c r="I53" s="11"/>
    </row>
    <row r="54" spans="1:9" x14ac:dyDescent="0.35">
      <c r="A54" s="2" t="s">
        <v>40</v>
      </c>
      <c r="B54" s="2"/>
      <c r="C54" s="2"/>
      <c r="D54" s="2"/>
      <c r="E54" s="2"/>
      <c r="F54" s="2"/>
      <c r="G54" s="2"/>
      <c r="H54" s="7"/>
      <c r="I54" s="9"/>
    </row>
    <row r="55" spans="1:9" x14ac:dyDescent="0.35">
      <c r="A55" s="2"/>
      <c r="B55" s="2" t="s">
        <v>41</v>
      </c>
      <c r="C55" s="2"/>
      <c r="D55" s="2"/>
      <c r="E55" s="2"/>
      <c r="F55" s="2"/>
      <c r="G55" s="2"/>
      <c r="H55" s="7"/>
      <c r="I55" s="9">
        <v>25597325</v>
      </c>
    </row>
    <row r="56" spans="1:9" x14ac:dyDescent="0.35">
      <c r="A56" s="2"/>
      <c r="B56" s="2" t="s">
        <v>64</v>
      </c>
      <c r="C56" s="2"/>
      <c r="D56" s="2"/>
      <c r="E56" s="2"/>
      <c r="F56" s="2"/>
      <c r="G56" s="2"/>
      <c r="H56" s="7"/>
      <c r="I56" s="9">
        <v>28626.736031630426</v>
      </c>
    </row>
    <row r="57" spans="1:9" x14ac:dyDescent="0.35">
      <c r="A57" s="2"/>
      <c r="B57" s="2" t="s">
        <v>65</v>
      </c>
      <c r="C57" s="2"/>
      <c r="D57" s="2"/>
      <c r="E57" s="2"/>
      <c r="F57" s="2"/>
      <c r="G57" s="2"/>
      <c r="H57" s="7"/>
      <c r="I57" s="9">
        <v>851445</v>
      </c>
    </row>
    <row r="58" spans="1:9" x14ac:dyDescent="0.35">
      <c r="A58" s="2"/>
      <c r="B58" s="2" t="s">
        <v>42</v>
      </c>
      <c r="C58" s="2"/>
      <c r="D58" s="2"/>
      <c r="E58" s="2"/>
      <c r="F58" s="2"/>
      <c r="G58" s="2"/>
      <c r="H58" s="2"/>
      <c r="I58" s="9">
        <v>2206798.3308817656</v>
      </c>
    </row>
    <row r="59" spans="1:9" x14ac:dyDescent="0.35">
      <c r="A59" s="2"/>
      <c r="B59" s="2" t="s">
        <v>43</v>
      </c>
      <c r="C59" s="2"/>
      <c r="D59" s="2"/>
      <c r="E59" s="2"/>
      <c r="F59" s="2"/>
      <c r="G59" s="2"/>
      <c r="H59" s="2"/>
      <c r="I59" s="9">
        <v>-774153.22</v>
      </c>
    </row>
    <row r="60" spans="1:9" x14ac:dyDescent="0.35">
      <c r="A60" s="2"/>
      <c r="B60" s="2" t="s">
        <v>44</v>
      </c>
      <c r="C60" s="2"/>
      <c r="D60" s="2"/>
      <c r="E60" s="2"/>
      <c r="F60" s="2"/>
      <c r="G60" s="2"/>
      <c r="H60" s="2"/>
      <c r="I60" s="11">
        <v>35994547.296135999</v>
      </c>
    </row>
    <row r="61" spans="1:9" x14ac:dyDescent="0.35">
      <c r="A61" s="2"/>
      <c r="B61" s="2"/>
      <c r="C61" s="2"/>
      <c r="D61" s="2"/>
      <c r="E61" s="2"/>
      <c r="F61" s="2"/>
      <c r="G61" s="2"/>
      <c r="H61" s="2"/>
      <c r="I61" s="11">
        <f>SUM(I55:I60)</f>
        <v>63904589.143049397</v>
      </c>
    </row>
    <row r="62" spans="1:9" x14ac:dyDescent="0.35">
      <c r="A62" s="2"/>
      <c r="B62" s="2" t="s">
        <v>66</v>
      </c>
      <c r="C62" s="2"/>
      <c r="D62" s="2"/>
      <c r="E62" s="2"/>
      <c r="F62" s="2"/>
      <c r="G62" s="2"/>
      <c r="H62" s="2"/>
      <c r="I62" s="2"/>
    </row>
    <row r="63" spans="1:9" x14ac:dyDescent="0.35">
      <c r="A63" s="2"/>
      <c r="B63" s="2"/>
      <c r="C63" s="2" t="s">
        <v>67</v>
      </c>
      <c r="D63" s="2"/>
      <c r="E63" s="2"/>
      <c r="F63" s="2"/>
      <c r="G63" s="2"/>
      <c r="H63" s="2"/>
      <c r="I63" s="11">
        <v>2074910.276923405</v>
      </c>
    </row>
    <row r="64" spans="1:9" x14ac:dyDescent="0.35">
      <c r="A64" s="2"/>
      <c r="B64" s="2"/>
      <c r="C64" s="2"/>
      <c r="D64" s="2"/>
      <c r="E64" s="2"/>
      <c r="F64" s="2" t="s">
        <v>45</v>
      </c>
      <c r="G64" s="2"/>
      <c r="H64" s="2"/>
      <c r="I64" s="11">
        <f>SUM(I61:I63)</f>
        <v>65979499.4199728</v>
      </c>
    </row>
    <row r="65" spans="1:9" x14ac:dyDescent="0.35">
      <c r="A65" s="2"/>
      <c r="B65" s="2"/>
      <c r="C65" s="2"/>
      <c r="D65" s="2"/>
      <c r="E65" s="2"/>
      <c r="F65" s="2" t="s">
        <v>46</v>
      </c>
      <c r="G65" s="2"/>
      <c r="H65" s="2"/>
      <c r="I65" s="12">
        <f>+I64+I52</f>
        <v>335267405.32860631</v>
      </c>
    </row>
    <row r="69" spans="1:9" x14ac:dyDescent="0.35">
      <c r="G69" t="s">
        <v>77</v>
      </c>
      <c r="I69" t="s">
        <v>48</v>
      </c>
    </row>
    <row r="70" spans="1:9" x14ac:dyDescent="0.35">
      <c r="G70" t="s">
        <v>47</v>
      </c>
      <c r="I70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topLeftCell="A9" workbookViewId="0">
      <selection activeCell="I24" sqref="I24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73</v>
      </c>
    </row>
    <row r="2" spans="1:9" x14ac:dyDescent="0.35">
      <c r="G2" t="s">
        <v>72</v>
      </c>
    </row>
    <row r="3" spans="1:9" x14ac:dyDescent="0.35">
      <c r="G3" t="s">
        <v>71</v>
      </c>
    </row>
    <row r="4" spans="1:9" x14ac:dyDescent="0.35">
      <c r="G4" t="s">
        <v>76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113364605.57028103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-88789329.235028163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24575276.335252866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-2380266.7285249718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-8894116.4951527379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2541683.9107692288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-8732699.3129084818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15842577.022344384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-4187418.2946220008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11655158.727722384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-2494084.4251191942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9161074.3026031889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68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69</v>
      </c>
      <c r="C23" s="23"/>
      <c r="D23" s="23"/>
      <c r="E23" s="23"/>
      <c r="F23" s="23"/>
      <c r="G23" s="23"/>
      <c r="H23" s="23"/>
      <c r="I23" s="12">
        <f>I20-I24</f>
        <v>506360.5413015876</v>
      </c>
    </row>
    <row r="24" spans="1:9" x14ac:dyDescent="0.35">
      <c r="A24" s="23"/>
      <c r="B24" s="23" t="s">
        <v>70</v>
      </c>
      <c r="C24" s="23"/>
      <c r="D24" s="23"/>
      <c r="E24" s="23"/>
      <c r="F24" s="23"/>
      <c r="G24" s="23"/>
      <c r="H24" s="23"/>
      <c r="I24" s="12">
        <v>8654713.7613016013</v>
      </c>
    </row>
    <row r="28" spans="1:9" x14ac:dyDescent="0.35">
      <c r="F28" t="s">
        <v>77</v>
      </c>
      <c r="H28" t="s">
        <v>48</v>
      </c>
    </row>
    <row r="29" spans="1:9" x14ac:dyDescent="0.35">
      <c r="F29" t="s">
        <v>47</v>
      </c>
      <c r="H29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2021-09-08T20:52:37Z</dcterms:modified>
</cp:coreProperties>
</file>