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2E8D6F8B-CED9-4992-AA54-4149091C039F}" xr6:coauthVersionLast="47" xr6:coauthVersionMax="47" xr10:uidLastSave="{00000000-0000-0000-0000-000000000000}"/>
  <bookViews>
    <workbookView xWindow="-110" yWindow="-110" windowWidth="19420" windowHeight="10420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0" i="3"/>
  <c r="I16" i="3" l="1"/>
  <c r="I18" i="3" s="1"/>
  <c r="I20" i="3" s="1"/>
  <c r="I23" i="3" s="1"/>
  <c r="I27" i="1"/>
  <c r="I60" i="1"/>
  <c r="I63" i="1" s="1"/>
  <c r="I50" i="1"/>
  <c r="I43" i="1"/>
  <c r="I18" i="1"/>
  <c r="I51" i="1" l="1"/>
  <c r="I64" i="1" s="1"/>
  <c r="I28" i="1"/>
</calcChain>
</file>

<file path=xl/sharedStrings.xml><?xml version="1.0" encoding="utf-8"?>
<sst xmlns="http://schemas.openxmlformats.org/spreadsheetml/2006/main" count="85" uniqueCount="77">
  <si>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</si>
  <si>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</si>
  <si>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</si>
  <si>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</si>
  <si>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</si>
  <si>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</si>
  <si>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</si>
  <si>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</si>
  <si>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</si>
  <si>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</si>
  <si>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</si>
  <si>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</si>
  <si>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</si>
  <si>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</si>
  <si>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</si>
  <si>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</si>
  <si>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</si>
  <si>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</si>
  <si>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</si>
  <si>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</si>
  <si>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</si>
  <si>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</si>
  <si>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</si>
  <si>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</si>
  <si>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</si>
  <si>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</si>
  <si>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</si>
  <si>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</si>
  <si>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</si>
  <si>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</si>
  <si>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</si>
  <si>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</si>
  <si>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</si>
  <si>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</si>
  <si>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</si>
  <si>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</si>
  <si>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</si>
  <si>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</si>
  <si>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</si>
  <si>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</si>
  <si>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</si>
  <si>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</si>
  <si>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</si>
  <si>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</si>
  <si>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</si>
  <si>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</si>
  <si>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</si>
  <si>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</si>
  <si>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</si>
  <si>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</si>
  <si>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</si>
  <si>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</si>
  <si>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</si>
  <si>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</si>
  <si>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</si>
  <si>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</si>
  <si>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</si>
  <si>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</si>
  <si>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</si>
  <si>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</si>
  <si>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</si>
  <si>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</si>
  <si>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</si>
  <si>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</si>
  <si>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</si>
  <si>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</si>
  <si>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</si>
  <si>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</si>
  <si>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</si>
  <si>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</si>
  <si>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</si>
  <si>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</si>
  <si>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</si>
  <si>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</si>
  <si>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Cuentas por pagar a partes relacionadas</t>
  </si>
  <si>
    <t>Lenir Pérez</t>
  </si>
  <si>
    <t>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</si>
</sst>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69"/>
  <sheetViews>
    <sheetView showGridLines="0" tabSelected="1" workbookViewId="0">
      <selection activeCell="I63" sqref="I63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72</v>
      </c>
    </row>
    <row r="2" spans="1:9" x14ac:dyDescent="0.35">
      <c r="G2" t="s">
        <v>71</v>
      </c>
    </row>
    <row r="3" spans="1:9" x14ac:dyDescent="0.35">
      <c r="G3" t="s">
        <v>73</v>
      </c>
    </row>
    <row r="4" spans="1:9" x14ac:dyDescent="0.35">
      <c r="G4" t="s">
        <v>76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2021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11203993.848738901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3500000</v>
      </c>
    </row>
    <row r="12" spans="1:9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40869597.884057991</v>
      </c>
    </row>
    <row r="13" spans="1:9" x14ac:dyDescent="0.35">
      <c r="A13" s="2"/>
      <c r="B13" s="2" t="s">
        <v>6</v>
      </c>
      <c r="C13" s="2"/>
      <c r="D13" s="2"/>
      <c r="E13" s="2"/>
      <c r="F13" s="2"/>
      <c r="G13" s="2"/>
      <c r="H13" s="7"/>
      <c r="I13" s="10">
        <v>35415982.483311981</v>
      </c>
    </row>
    <row r="14" spans="1:9" x14ac:dyDescent="0.35">
      <c r="A14" s="2"/>
      <c r="B14" s="2" t="s">
        <v>7</v>
      </c>
      <c r="C14" s="2"/>
      <c r="D14" s="2"/>
      <c r="E14" s="2"/>
      <c r="F14" s="2"/>
      <c r="G14" s="2"/>
      <c r="H14" s="7"/>
      <c r="I14" s="10">
        <v>924000.00000000012</v>
      </c>
    </row>
    <row r="15" spans="1:9" x14ac:dyDescent="0.35">
      <c r="A15" s="2"/>
      <c r="B15" s="2" t="s">
        <v>8</v>
      </c>
      <c r="C15" s="2"/>
      <c r="D15" s="2"/>
      <c r="E15" s="2"/>
      <c r="F15" s="2"/>
      <c r="G15" s="2"/>
      <c r="H15" s="7"/>
      <c r="I15" s="9">
        <v>39547732.283792824</v>
      </c>
    </row>
    <row r="16" spans="1:9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71296260.298097506</v>
      </c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2390527.3472509994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205148094.1452502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23400419.010000002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2000000.0000000002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7125889.5499999998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74191060.103542224</v>
      </c>
    </row>
    <row r="25" spans="1:9" x14ac:dyDescent="0.35">
      <c r="A25" s="2"/>
      <c r="B25" s="2" t="s">
        <v>62</v>
      </c>
      <c r="C25" s="2"/>
      <c r="D25" s="2"/>
      <c r="E25" s="2"/>
      <c r="F25" s="2"/>
      <c r="G25" s="2"/>
      <c r="H25" s="7"/>
      <c r="I25" s="9">
        <v>16113065.412938517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555124.618732312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123385558.69521306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328533652.84046328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8968589.1756736245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13886526.383752115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95974474.643553317</v>
      </c>
    </row>
    <row r="36" spans="1:9" x14ac:dyDescent="0.35">
      <c r="A36" s="2"/>
      <c r="B36" s="2" t="s">
        <v>74</v>
      </c>
      <c r="C36" s="2"/>
      <c r="D36" s="2"/>
      <c r="E36" s="2"/>
      <c r="F36" s="2"/>
      <c r="G36" s="2"/>
      <c r="H36" s="7"/>
      <c r="I36" s="9">
        <v>19139684.997440685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2301146.157258722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1515530.42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3542700.4036661368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9573141.0133854058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154901793.19473001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96000228.242509678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4737283.8100273507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13366613.164665971</v>
      </c>
    </row>
    <row r="49" spans="1:9" x14ac:dyDescent="0.35">
      <c r="A49" s="2"/>
      <c r="B49" s="2" t="s">
        <v>37</v>
      </c>
      <c r="C49" s="2"/>
      <c r="D49" s="2"/>
      <c r="E49" s="2"/>
      <c r="F49" s="2"/>
      <c r="G49" s="2"/>
      <c r="H49" s="7"/>
      <c r="I49" s="11">
        <v>673238.25327395136</v>
      </c>
    </row>
    <row r="50" spans="1:9" x14ac:dyDescent="0.35">
      <c r="A50" s="2"/>
      <c r="B50" s="2"/>
      <c r="C50" s="2"/>
      <c r="D50" s="2"/>
      <c r="E50" s="2"/>
      <c r="F50" s="2" t="s">
        <v>38</v>
      </c>
      <c r="G50" s="2"/>
      <c r="H50" s="7"/>
      <c r="I50" s="11">
        <f>SUM(I46:I49)</f>
        <v>114777363.47047694</v>
      </c>
    </row>
    <row r="51" spans="1:9" x14ac:dyDescent="0.35">
      <c r="A51" s="2"/>
      <c r="B51" s="2"/>
      <c r="C51" s="2"/>
      <c r="D51" s="2"/>
      <c r="E51" s="2"/>
      <c r="F51" s="2" t="s">
        <v>39</v>
      </c>
      <c r="G51" s="2"/>
      <c r="H51" s="7"/>
      <c r="I51" s="11">
        <f>+I50+I43</f>
        <v>269679156.66520697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40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41</v>
      </c>
      <c r="C54" s="2"/>
      <c r="D54" s="2"/>
      <c r="E54" s="2"/>
      <c r="F54" s="2"/>
      <c r="G54" s="2"/>
      <c r="H54" s="7"/>
      <c r="I54" s="9">
        <v>25597362.219999999</v>
      </c>
    </row>
    <row r="55" spans="1:9" x14ac:dyDescent="0.35">
      <c r="A55" s="2"/>
      <c r="B55" s="2" t="s">
        <v>63</v>
      </c>
      <c r="C55" s="2"/>
      <c r="D55" s="2"/>
      <c r="E55" s="2"/>
      <c r="F55" s="2"/>
      <c r="G55" s="2"/>
      <c r="H55" s="7"/>
      <c r="I55" s="9">
        <v>28555.310616250688</v>
      </c>
    </row>
    <row r="56" spans="1:9" x14ac:dyDescent="0.35">
      <c r="A56" s="2"/>
      <c r="B56" s="2" t="s">
        <v>64</v>
      </c>
      <c r="C56" s="2"/>
      <c r="D56" s="2"/>
      <c r="E56" s="2"/>
      <c r="F56" s="2"/>
      <c r="G56" s="2"/>
      <c r="H56" s="7"/>
      <c r="I56" s="9">
        <v>613457.3390458161</v>
      </c>
    </row>
    <row r="57" spans="1:9" x14ac:dyDescent="0.35">
      <c r="A57" s="2"/>
      <c r="B57" s="2" t="s">
        <v>42</v>
      </c>
      <c r="C57" s="2"/>
      <c r="D57" s="2"/>
      <c r="E57" s="2"/>
      <c r="F57" s="2"/>
      <c r="G57" s="2"/>
      <c r="H57" s="2"/>
      <c r="I57" s="9">
        <v>2015568.9338343074</v>
      </c>
    </row>
    <row r="58" spans="1:9" x14ac:dyDescent="0.35">
      <c r="A58" s="2"/>
      <c r="B58" s="2" t="s">
        <v>43</v>
      </c>
      <c r="C58" s="2"/>
      <c r="D58" s="2"/>
      <c r="E58" s="2"/>
      <c r="F58" s="2"/>
      <c r="G58" s="2"/>
      <c r="H58" s="2"/>
      <c r="I58" s="9">
        <v>-2274252.8525792966</v>
      </c>
    </row>
    <row r="59" spans="1:9" x14ac:dyDescent="0.35">
      <c r="A59" s="2"/>
      <c r="B59" s="2" t="s">
        <v>44</v>
      </c>
      <c r="C59" s="2"/>
      <c r="D59" s="2"/>
      <c r="E59" s="2"/>
      <c r="F59" s="2"/>
      <c r="G59" s="2"/>
      <c r="H59" s="2"/>
      <c r="I59" s="11">
        <v>31201412.819660202</v>
      </c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11">
        <f>SUM(I54:I59)</f>
        <v>57182103.770577282</v>
      </c>
    </row>
    <row r="61" spans="1:9" x14ac:dyDescent="0.35">
      <c r="A61" s="2"/>
      <c r="B61" s="2" t="s">
        <v>65</v>
      </c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 t="s">
        <v>66</v>
      </c>
      <c r="D62" s="2"/>
      <c r="E62" s="2"/>
      <c r="F62" s="2"/>
      <c r="G62" s="2"/>
      <c r="H62" s="2"/>
      <c r="I62" s="11">
        <v>1672392.4046790437</v>
      </c>
    </row>
    <row r="63" spans="1:9" x14ac:dyDescent="0.35">
      <c r="A63" s="2"/>
      <c r="B63" s="2"/>
      <c r="C63" s="2"/>
      <c r="D63" s="2"/>
      <c r="E63" s="2"/>
      <c r="F63" s="2" t="s">
        <v>45</v>
      </c>
      <c r="G63" s="2"/>
      <c r="H63" s="2"/>
      <c r="I63" s="11">
        <f>SUM(I60:I62)</f>
        <v>58854496.175256327</v>
      </c>
    </row>
    <row r="64" spans="1:9" x14ac:dyDescent="0.35">
      <c r="A64" s="2"/>
      <c r="B64" s="2"/>
      <c r="C64" s="2"/>
      <c r="D64" s="2"/>
      <c r="E64" s="2"/>
      <c r="F64" s="2" t="s">
        <v>46</v>
      </c>
      <c r="G64" s="2"/>
      <c r="H64" s="2"/>
      <c r="I64" s="12">
        <f>+I63+I51</f>
        <v>328533652.84046328</v>
      </c>
    </row>
    <row r="68" spans="7:9" x14ac:dyDescent="0.35">
      <c r="G68" t="s">
        <v>75</v>
      </c>
      <c r="I68" t="s">
        <v>48</v>
      </c>
    </row>
    <row r="69" spans="7:9" x14ac:dyDescent="0.35">
      <c r="G69" t="s">
        <v>47</v>
      </c>
      <c r="I69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opLeftCell="A19" workbookViewId="0">
      <selection activeCell="I24" sqref="I24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72</v>
      </c>
    </row>
    <row r="2" spans="1:9" x14ac:dyDescent="0.35">
      <c r="G2" t="s">
        <v>71</v>
      </c>
    </row>
    <row r="3" spans="1:9" x14ac:dyDescent="0.35">
      <c r="G3" t="s">
        <v>70</v>
      </c>
    </row>
    <row r="4" spans="1:9" x14ac:dyDescent="0.35">
      <c r="G4" t="s">
        <v>76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34824652.126558043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-28842180.763298154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5982471.3632598892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-705850.62453154149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-2746852.7270207135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750676.32927542005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-2702027.0222768351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3280444.3409830541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-1242482.188336646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2037962.1526464082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-440240.83524214063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1597721.3174042676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67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68</v>
      </c>
      <c r="C23" s="23"/>
      <c r="D23" s="23"/>
      <c r="E23" s="23"/>
      <c r="F23" s="23"/>
      <c r="G23" s="23"/>
      <c r="H23" s="23"/>
      <c r="I23" s="12">
        <f>I20-I24</f>
        <v>1468288.0338604802</v>
      </c>
    </row>
    <row r="24" spans="1:9" x14ac:dyDescent="0.35">
      <c r="A24" s="23"/>
      <c r="B24" s="23" t="s">
        <v>69</v>
      </c>
      <c r="C24" s="23"/>
      <c r="D24" s="23"/>
      <c r="E24" s="23"/>
      <c r="F24" s="23"/>
      <c r="G24" s="23"/>
      <c r="H24" s="23"/>
      <c r="I24" s="12">
        <v>129433.28354378746</v>
      </c>
    </row>
    <row r="28" spans="1:9" x14ac:dyDescent="0.35">
      <c r="F28" t="s">
        <v>75</v>
      </c>
      <c r="H28" t="s">
        <v>48</v>
      </c>
    </row>
    <row r="29" spans="1:9" x14ac:dyDescent="0.35">
      <c r="F29" t="s">
        <v>47</v>
      </c>
      <c r="H29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2021-09-08T20:38:45Z</dcterms:modified>
</cp:coreProperties>
</file>