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ltores y Asesor\Documents\Grupo EMCO\DIVISION ACERO\ALUTECH\ALUTECH EL SALVADOR\Emision de Bonos\Bolsa de El Salvador\Reportes Regulatorios\Mensuales\"/>
    </mc:Choice>
  </mc:AlternateContent>
  <xr:revisionPtr revIDLastSave="0" documentId="8_{5C8298C0-54D9-4E57-839C-723E3D1662E3}" xr6:coauthVersionLast="47" xr6:coauthVersionMax="47" xr10:uidLastSave="{00000000-0000-0000-0000-000000000000}"/>
  <bookViews>
    <workbookView xWindow="-110" yWindow="-110" windowWidth="19420" windowHeight="10420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I10" i="3"/>
  <c r="I16" i="3" l="1"/>
  <c r="I18" i="3" s="1"/>
  <c r="I20" i="3" s="1"/>
  <c r="I23" i="3" s="1"/>
  <c r="I27" i="1"/>
  <c r="I60" i="1"/>
  <c r="I63" i="1" s="1"/>
  <c r="I50" i="1"/>
  <c r="I43" i="1"/>
  <c r="I18" i="1"/>
  <c r="I51" i="1" l="1"/>
  <c r="I64" i="1" s="1"/>
  <c r="I28" i="1"/>
</calcChain>
</file>

<file path=xl/sharedStrings.xml><?xml version="1.0" encoding="utf-8"?>
<sst xmlns="http://schemas.openxmlformats.org/spreadsheetml/2006/main" count="85" uniqueCount="77">
  <si>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</si>
  <si>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</si>
  <si>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</si>
  <si>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</si>
  <si>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</si>
  <si>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</si>
  <si>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</si>
  <si>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</si>
  <si>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</si>
  <si>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</si>
  <si>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</si>
  <si>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</si>
  <si>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</si>
  <si>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</si>
  <si>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Inversiones en bonos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</si>
  <si>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</si>
  <si>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</si>
  <si>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</si>
  <si>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</si>
  <si>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</si>
  <si>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</si>
  <si>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</si>
  <si>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</si>
  <si>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</si>
  <si>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</si>
  <si>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</si>
  <si>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</si>
  <si>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</si>
  <si>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 xml:space="preserve">Porción circulante de la obligación por </t>
  </si>
  <si>
    <t>derechos titularizados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</si>
  <si>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</si>
  <si>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</si>
  <si>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</si>
  <si>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</si>
  <si>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</si>
  <si>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>Documentos por pagar a largo plazo</t>
  </si>
  <si>
    <t>Obligación por derechos titularizados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</si>
  <si>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</si>
  <si>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</si>
  <si>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</si>
  <si>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</si>
  <si>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</si>
  <si>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</si>
  <si>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</si>
  <si>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</si>
  <si>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</si>
  <si>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</si>
  <si>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</si>
  <si>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Prospero Flores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</si>
  <si>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</si>
  <si>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</si>
  <si>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</si>
  <si>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</si>
  <si>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</si>
  <si>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</si>
  <si>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</si>
  <si>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</si>
  <si>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</si>
  <si>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</si>
  <si>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</si>
  <si>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</si>
  <si>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</si>
  <si>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Crédito mercantil y activos intangibles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</si>
  <si>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</si>
  <si>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</si>
  <si>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</si>
  <si>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</si>
  <si>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</si>
  <si>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</si>
  <si>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</si>
  <si>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</si>
  <si>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</si>
  <si>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</si>
  <si>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</si>
  <si>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</si>
  <si>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Lenir Pérez</t>
  </si>
  <si>
    <t>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</si>
</sst>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L&quot;* #,##0.00_-;\-&quot;L&quot;* #,##0.00_-;_-&quot;L&quot;* &quot;-&quot;??_-;_-@_-"/>
    <numFmt numFmtId="43" formatCode="_-* #,##0.00_-;\-* #,##0.00_-;_-* &quot;-&quot;??_-;_-@_-"/>
    <numFmt numFmtId="164" formatCode="_-[$$-540A]* #,##0_ ;_-[$$-540A]* \-#,##0\ ;_-[$$-540A]* &quot;-&quot;_ ;_-@_ "/>
    <numFmt numFmtId="165" formatCode="_(* #,##0_);_(* \(#,##0\);_(* &quot;-&quot;_);_(@_)"/>
    <numFmt numFmtId="166" formatCode="_-[$L-480A]* #,##0_-;\-[$L-480A]* #,##0_-;_-[$L-480A]* &quot;-&quot;??_-;_-@_-"/>
    <numFmt numFmtId="167" formatCode="_(\L\ * #,##0_);_(&quot;L.&quot;\ * \(#,##0\);_(&quot;L.&quot;\ * &quot;-&quot;_);_(@_)"/>
    <numFmt numFmtId="168" formatCode="_(&quot;L&quot;\ * #,##0_);_(&quot;L&quot;\ * \(#,##0\);_(&quot;L&quot;\ * &quot;-&quot;_);_(@_)"/>
    <numFmt numFmtId="169" formatCode="_ * #,##0_ ;_ * \-#,##0_ ;_ * &quot;-&quot;??_ ;_ @_ "/>
    <numFmt numFmtId="170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2" applyNumberFormat="1" applyFont="1" applyFill="1" applyAlignment="1">
      <alignment horizontal="right" vertical="top"/>
    </xf>
    <xf numFmtId="165" fontId="3" fillId="0" borderId="0" xfId="0" applyNumberFormat="1" applyFont="1" applyAlignment="1">
      <alignment vertical="top"/>
    </xf>
    <xf numFmtId="165" fontId="3" fillId="2" borderId="0" xfId="0" applyNumberFormat="1" applyFont="1" applyFill="1" applyAlignment="1">
      <alignment vertical="top"/>
    </xf>
    <xf numFmtId="165" fontId="5" fillId="0" borderId="0" xfId="0" applyNumberFormat="1" applyFont="1" applyAlignment="1">
      <alignment vertical="top"/>
    </xf>
    <xf numFmtId="164" fontId="6" fillId="0" borderId="0" xfId="2" applyNumberFormat="1" applyFont="1" applyFill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167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68" fontId="3" fillId="0" borderId="0" xfId="0" applyNumberFormat="1" applyFont="1" applyAlignment="1">
      <alignment vertical="top"/>
    </xf>
    <xf numFmtId="169" fontId="3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70" fontId="3" fillId="0" borderId="0" xfId="3" applyNumberFormat="1" applyFont="1" applyFill="1" applyAlignment="1">
      <alignment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13540</xdr:colOff>
      <xdr:row>2</xdr:row>
      <xdr:rowOff>187324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I69"/>
  <sheetViews>
    <sheetView showGridLines="0" tabSelected="1" workbookViewId="0">
      <selection activeCell="H5" sqref="H5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</cols>
  <sheetData>
    <row r="1" spans="1:9" x14ac:dyDescent="0.35">
      <c r="G1" t="s">
        <v>72</v>
      </c>
    </row>
    <row r="2" spans="1:9" x14ac:dyDescent="0.35">
      <c r="G2" t="s">
        <v>71</v>
      </c>
    </row>
    <row r="3" spans="1:9" x14ac:dyDescent="0.35">
      <c r="G3" t="s">
        <v>73</v>
      </c>
    </row>
    <row r="4" spans="1:9" x14ac:dyDescent="0.35">
      <c r="G4" t="s">
        <v>76</v>
      </c>
    </row>
    <row r="5" spans="1:9" x14ac:dyDescent="0.35">
      <c r="G5" s="1" t="s">
        <v>0</v>
      </c>
    </row>
    <row r="6" spans="1:9" x14ac:dyDescent="0.35">
      <c r="B6" s="2"/>
      <c r="C6" s="2"/>
      <c r="D6" s="2"/>
      <c r="E6" s="2"/>
      <c r="F6" s="2"/>
      <c r="G6" s="2"/>
      <c r="H6" s="3"/>
      <c r="I6" s="20">
        <v>2020</v>
      </c>
    </row>
    <row r="7" spans="1:9" x14ac:dyDescent="0.35">
      <c r="A7" s="4"/>
      <c r="B7" s="2"/>
      <c r="C7" s="2"/>
      <c r="D7" s="2"/>
      <c r="E7" s="2"/>
      <c r="F7" s="2"/>
      <c r="G7" s="2"/>
      <c r="H7" s="2"/>
      <c r="I7" s="2"/>
    </row>
    <row r="8" spans="1:9" x14ac:dyDescent="0.35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 x14ac:dyDescent="0.35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 x14ac:dyDescent="0.35">
      <c r="A10" s="2"/>
      <c r="B10" s="2" t="s">
        <v>3</v>
      </c>
      <c r="C10" s="2"/>
      <c r="D10" s="2"/>
      <c r="E10" s="2"/>
      <c r="F10" s="2"/>
      <c r="G10" s="2"/>
      <c r="H10" s="7"/>
      <c r="I10" s="8">
        <v>10496509</v>
      </c>
    </row>
    <row r="11" spans="1:9" x14ac:dyDescent="0.35">
      <c r="A11" s="2"/>
      <c r="B11" s="2" t="s">
        <v>4</v>
      </c>
      <c r="C11" s="2"/>
      <c r="D11" s="2"/>
      <c r="E11" s="2"/>
      <c r="F11" s="2"/>
      <c r="G11" s="2"/>
      <c r="H11" s="7"/>
      <c r="I11" s="9">
        <v>3500000</v>
      </c>
    </row>
    <row r="12" spans="1:9" x14ac:dyDescent="0.35">
      <c r="A12" s="2"/>
      <c r="B12" s="2" t="s">
        <v>5</v>
      </c>
      <c r="C12" s="2"/>
      <c r="D12" s="2"/>
      <c r="E12" s="2"/>
      <c r="F12" s="2"/>
      <c r="G12" s="2"/>
      <c r="H12" s="7"/>
      <c r="I12" s="9">
        <v>39397075</v>
      </c>
    </row>
    <row r="13" spans="1:9" x14ac:dyDescent="0.35">
      <c r="A13" s="2"/>
      <c r="B13" s="2" t="s">
        <v>6</v>
      </c>
      <c r="C13" s="2"/>
      <c r="D13" s="2"/>
      <c r="E13" s="2"/>
      <c r="F13" s="2"/>
      <c r="G13" s="2"/>
      <c r="H13" s="7"/>
      <c r="I13" s="10">
        <v>32222080</v>
      </c>
    </row>
    <row r="14" spans="1:9" x14ac:dyDescent="0.35">
      <c r="A14" s="2"/>
      <c r="B14" s="2" t="s">
        <v>7</v>
      </c>
      <c r="C14" s="2"/>
      <c r="D14" s="2"/>
      <c r="E14" s="2"/>
      <c r="F14" s="2"/>
      <c r="G14" s="2"/>
      <c r="H14" s="7"/>
      <c r="I14" s="10">
        <v>924000</v>
      </c>
    </row>
    <row r="15" spans="1:9" x14ac:dyDescent="0.35">
      <c r="A15" s="2"/>
      <c r="B15" s="2" t="s">
        <v>8</v>
      </c>
      <c r="C15" s="2"/>
      <c r="D15" s="2"/>
      <c r="E15" s="2"/>
      <c r="F15" s="2"/>
      <c r="G15" s="2"/>
      <c r="H15" s="7"/>
      <c r="I15" s="9">
        <v>29483746</v>
      </c>
    </row>
    <row r="16" spans="1:9" x14ac:dyDescent="0.35">
      <c r="A16" s="2"/>
      <c r="B16" s="2" t="s">
        <v>9</v>
      </c>
      <c r="C16" s="2"/>
      <c r="D16" s="2"/>
      <c r="E16" s="2"/>
      <c r="F16" s="2"/>
      <c r="G16" s="2"/>
      <c r="H16" s="7"/>
      <c r="I16" s="9">
        <v>66995984.2182042</v>
      </c>
    </row>
    <row r="17" spans="1:9" x14ac:dyDescent="0.35">
      <c r="A17" s="2"/>
      <c r="B17" s="2" t="s">
        <v>10</v>
      </c>
      <c r="C17" s="2"/>
      <c r="D17" s="2"/>
      <c r="E17" s="2"/>
      <c r="F17" s="2"/>
      <c r="G17" s="2"/>
      <c r="H17" s="7"/>
      <c r="I17" s="11">
        <v>1982163</v>
      </c>
    </row>
    <row r="18" spans="1:9" x14ac:dyDescent="0.35">
      <c r="A18" s="2"/>
      <c r="B18" s="2"/>
      <c r="C18" s="2"/>
      <c r="D18" s="2"/>
      <c r="E18" s="2"/>
      <c r="F18" s="2" t="s">
        <v>11</v>
      </c>
      <c r="G18" s="2"/>
      <c r="H18" s="7"/>
      <c r="I18" s="9">
        <f>SUM(I10:I17)</f>
        <v>185001557.2182042</v>
      </c>
    </row>
    <row r="19" spans="1:9" x14ac:dyDescent="0.35">
      <c r="A19" s="2"/>
      <c r="B19" s="2"/>
      <c r="C19" s="2"/>
      <c r="D19" s="2"/>
      <c r="E19" s="2"/>
      <c r="F19" s="2"/>
      <c r="G19" s="2"/>
      <c r="H19" s="7"/>
      <c r="I19" s="9"/>
    </row>
    <row r="20" spans="1:9" x14ac:dyDescent="0.35">
      <c r="A20" s="2" t="s">
        <v>12</v>
      </c>
      <c r="B20" s="2"/>
      <c r="C20" s="2"/>
      <c r="D20" s="2"/>
      <c r="E20" s="2"/>
      <c r="F20" s="2"/>
      <c r="G20" s="2"/>
      <c r="H20" s="7"/>
      <c r="I20" s="9"/>
    </row>
    <row r="21" spans="1:9" x14ac:dyDescent="0.35">
      <c r="A21" s="2"/>
      <c r="B21" s="2" t="s">
        <v>13</v>
      </c>
      <c r="C21" s="2"/>
      <c r="D21" s="2"/>
      <c r="E21" s="2"/>
      <c r="F21" s="2"/>
      <c r="G21" s="2"/>
      <c r="H21" s="7"/>
      <c r="I21" s="9">
        <v>23400407</v>
      </c>
    </row>
    <row r="22" spans="1:9" x14ac:dyDescent="0.35">
      <c r="A22" s="2"/>
      <c r="B22" s="2" t="s">
        <v>14</v>
      </c>
      <c r="C22" s="2"/>
      <c r="D22" s="2"/>
      <c r="E22" s="2"/>
      <c r="F22" s="2"/>
      <c r="G22" s="2"/>
      <c r="H22" s="7"/>
      <c r="I22" s="9">
        <v>2000000</v>
      </c>
    </row>
    <row r="23" spans="1:9" x14ac:dyDescent="0.35">
      <c r="A23" s="2"/>
      <c r="B23" s="2" t="s">
        <v>15</v>
      </c>
      <c r="C23" s="2"/>
      <c r="D23" s="2"/>
      <c r="E23" s="2"/>
      <c r="F23" s="2"/>
      <c r="G23" s="2"/>
      <c r="H23" s="7"/>
      <c r="I23" s="9">
        <v>7090188</v>
      </c>
    </row>
    <row r="24" spans="1:9" x14ac:dyDescent="0.35">
      <c r="A24" s="2"/>
      <c r="B24" s="2" t="s">
        <v>16</v>
      </c>
      <c r="C24" s="2"/>
      <c r="D24" s="2"/>
      <c r="E24" s="2"/>
      <c r="F24" s="2"/>
      <c r="G24" s="2"/>
      <c r="H24" s="7"/>
      <c r="I24" s="9">
        <v>72188819</v>
      </c>
    </row>
    <row r="25" spans="1:9" x14ac:dyDescent="0.35">
      <c r="A25" s="2"/>
      <c r="B25" s="2" t="s">
        <v>62</v>
      </c>
      <c r="C25" s="2"/>
      <c r="D25" s="2"/>
      <c r="E25" s="2"/>
      <c r="F25" s="2"/>
      <c r="G25" s="2"/>
      <c r="H25" s="7"/>
      <c r="I25" s="9">
        <v>14168059</v>
      </c>
    </row>
    <row r="26" spans="1:9" x14ac:dyDescent="0.35">
      <c r="A26" s="2"/>
      <c r="B26" s="2" t="s">
        <v>17</v>
      </c>
      <c r="C26" s="2"/>
      <c r="D26" s="2"/>
      <c r="E26" s="2"/>
      <c r="F26" s="2"/>
      <c r="G26" s="2"/>
      <c r="H26" s="7"/>
      <c r="I26" s="11">
        <v>298990</v>
      </c>
    </row>
    <row r="27" spans="1:9" x14ac:dyDescent="0.35">
      <c r="A27" s="2"/>
      <c r="B27" s="2"/>
      <c r="C27" s="2"/>
      <c r="D27" s="2"/>
      <c r="E27" s="2"/>
      <c r="F27" s="2" t="s">
        <v>18</v>
      </c>
      <c r="G27" s="2"/>
      <c r="H27" s="7"/>
      <c r="I27" s="11">
        <f>SUM(I21:I26)</f>
        <v>119146463</v>
      </c>
    </row>
    <row r="28" spans="1:9" x14ac:dyDescent="0.35">
      <c r="A28" s="2"/>
      <c r="B28" s="2"/>
      <c r="C28" s="2"/>
      <c r="D28" s="2"/>
      <c r="E28" s="2"/>
      <c r="F28" s="2" t="s">
        <v>19</v>
      </c>
      <c r="G28" s="2"/>
      <c r="H28" s="7"/>
      <c r="I28" s="12">
        <f>+I27+I18</f>
        <v>304148020.2182042</v>
      </c>
    </row>
    <row r="29" spans="1:9" x14ac:dyDescent="0.35">
      <c r="A29" s="2"/>
      <c r="B29" s="2"/>
      <c r="C29" s="2"/>
      <c r="D29" s="2"/>
      <c r="E29" s="2"/>
      <c r="F29" s="2"/>
      <c r="G29" s="2"/>
      <c r="H29" s="7"/>
      <c r="I29" s="13"/>
    </row>
    <row r="30" spans="1:9" x14ac:dyDescent="0.35">
      <c r="A30" s="4" t="s">
        <v>20</v>
      </c>
      <c r="B30" s="2"/>
      <c r="C30" s="2"/>
      <c r="D30" s="2"/>
      <c r="E30" s="2"/>
      <c r="F30" s="2"/>
      <c r="G30" s="2"/>
      <c r="H30" s="7"/>
      <c r="I30" s="14"/>
    </row>
    <row r="31" spans="1:9" x14ac:dyDescent="0.35">
      <c r="A31" s="2" t="s">
        <v>21</v>
      </c>
      <c r="B31" s="2"/>
      <c r="C31" s="2"/>
      <c r="D31" s="2"/>
      <c r="E31" s="2"/>
      <c r="F31" s="2"/>
      <c r="G31" s="2"/>
      <c r="H31" s="7"/>
      <c r="I31" s="15"/>
    </row>
    <row r="32" spans="1:9" x14ac:dyDescent="0.35">
      <c r="A32" s="2"/>
      <c r="B32" s="2" t="s">
        <v>22</v>
      </c>
      <c r="C32" s="2"/>
      <c r="D32" s="2"/>
      <c r="E32" s="2"/>
      <c r="F32" s="2"/>
      <c r="G32" s="2"/>
      <c r="H32" s="7"/>
      <c r="I32" s="8">
        <v>7832114.9290891225</v>
      </c>
    </row>
    <row r="33" spans="1:9" x14ac:dyDescent="0.35">
      <c r="A33" s="2"/>
      <c r="B33" s="2" t="s">
        <v>23</v>
      </c>
      <c r="C33" s="2"/>
      <c r="D33" s="2"/>
      <c r="E33" s="2"/>
      <c r="F33" s="2"/>
      <c r="G33" s="2"/>
      <c r="H33" s="7"/>
      <c r="I33" s="16"/>
    </row>
    <row r="34" spans="1:9" x14ac:dyDescent="0.35">
      <c r="A34" s="2"/>
      <c r="B34" s="2"/>
      <c r="C34" s="2" t="s">
        <v>24</v>
      </c>
      <c r="D34" s="2"/>
      <c r="E34" s="2"/>
      <c r="F34" s="2"/>
      <c r="G34" s="2"/>
      <c r="H34" s="7"/>
      <c r="I34" s="9">
        <v>14249933.110187056</v>
      </c>
    </row>
    <row r="35" spans="1:9" x14ac:dyDescent="0.35">
      <c r="A35" s="2"/>
      <c r="B35" s="2" t="s">
        <v>25</v>
      </c>
      <c r="C35" s="2"/>
      <c r="D35" s="2"/>
      <c r="E35" s="2"/>
      <c r="F35" s="2"/>
      <c r="G35" s="2"/>
      <c r="H35" s="7"/>
      <c r="I35" s="9">
        <v>76796512</v>
      </c>
    </row>
    <row r="36" spans="1:9" x14ac:dyDescent="0.35">
      <c r="A36" s="2"/>
      <c r="B36" s="2" t="s">
        <v>74</v>
      </c>
      <c r="C36" s="2"/>
      <c r="D36" s="2"/>
      <c r="E36" s="2"/>
      <c r="F36" s="2"/>
      <c r="G36" s="2"/>
      <c r="H36" s="7"/>
      <c r="I36" s="9">
        <v>17533680.003550399</v>
      </c>
    </row>
    <row r="37" spans="1:9" x14ac:dyDescent="0.35">
      <c r="A37" s="2"/>
      <c r="B37" s="2" t="s">
        <v>26</v>
      </c>
      <c r="C37" s="2"/>
      <c r="D37" s="2"/>
      <c r="E37" s="2"/>
      <c r="F37" s="2"/>
      <c r="G37" s="2"/>
      <c r="H37" s="7"/>
      <c r="I37" s="9"/>
    </row>
    <row r="38" spans="1:9" x14ac:dyDescent="0.35">
      <c r="A38" s="2"/>
      <c r="B38" s="2"/>
      <c r="C38" s="2" t="s">
        <v>27</v>
      </c>
      <c r="D38" s="2"/>
      <c r="E38" s="2"/>
      <c r="F38" s="2"/>
      <c r="G38" s="2"/>
      <c r="H38" s="7"/>
      <c r="I38" s="9">
        <v>2324490.4980160948</v>
      </c>
    </row>
    <row r="39" spans="1:9" x14ac:dyDescent="0.35">
      <c r="A39" s="2"/>
      <c r="B39" s="2" t="s">
        <v>28</v>
      </c>
      <c r="C39" s="2"/>
      <c r="D39" s="2"/>
      <c r="E39" s="2"/>
      <c r="F39" s="2"/>
      <c r="G39" s="2"/>
      <c r="H39" s="7"/>
      <c r="I39" s="9"/>
    </row>
    <row r="40" spans="1:9" x14ac:dyDescent="0.35">
      <c r="A40" s="2"/>
      <c r="B40" s="2"/>
      <c r="C40" s="2" t="s">
        <v>29</v>
      </c>
      <c r="D40" s="2"/>
      <c r="E40" s="2"/>
      <c r="F40" s="2"/>
      <c r="G40" s="2"/>
      <c r="H40" s="7"/>
      <c r="I40" s="9">
        <v>1515530.42</v>
      </c>
    </row>
    <row r="41" spans="1:9" x14ac:dyDescent="0.35">
      <c r="A41" s="2"/>
      <c r="B41" s="2" t="s">
        <v>30</v>
      </c>
      <c r="C41" s="2"/>
      <c r="D41" s="2"/>
      <c r="E41" s="2"/>
      <c r="F41" s="2"/>
      <c r="G41" s="2"/>
      <c r="H41" s="7"/>
      <c r="I41" s="9">
        <v>3712064</v>
      </c>
    </row>
    <row r="42" spans="1:9" x14ac:dyDescent="0.35">
      <c r="A42" s="2"/>
      <c r="B42" s="2" t="s">
        <v>31</v>
      </c>
      <c r="C42" s="2"/>
      <c r="D42" s="2"/>
      <c r="E42" s="2"/>
      <c r="F42" s="2"/>
      <c r="G42" s="2"/>
      <c r="H42" s="7"/>
      <c r="I42" s="11">
        <v>8111623</v>
      </c>
    </row>
    <row r="43" spans="1:9" x14ac:dyDescent="0.35">
      <c r="A43" s="2"/>
      <c r="B43" s="2"/>
      <c r="C43" s="2"/>
      <c r="D43" s="2"/>
      <c r="E43" s="2"/>
      <c r="F43" s="2" t="s">
        <v>32</v>
      </c>
      <c r="G43" s="2"/>
      <c r="H43" s="7"/>
      <c r="I43" s="11">
        <f>SUM(I32:I42)</f>
        <v>132075947.96084267</v>
      </c>
    </row>
    <row r="44" spans="1:9" x14ac:dyDescent="0.35">
      <c r="A44" s="2"/>
      <c r="B44" s="2"/>
      <c r="C44" s="2"/>
      <c r="D44" s="2"/>
      <c r="E44" s="2"/>
      <c r="F44" s="2"/>
      <c r="G44" s="2"/>
      <c r="H44" s="7"/>
      <c r="I44" s="11"/>
    </row>
    <row r="45" spans="1:9" x14ac:dyDescent="0.35">
      <c r="A45" s="2"/>
      <c r="B45" s="2" t="s">
        <v>33</v>
      </c>
      <c r="C45" s="2"/>
      <c r="D45" s="2"/>
      <c r="E45" s="2"/>
      <c r="F45" s="2"/>
      <c r="G45" s="2"/>
      <c r="H45" s="7"/>
      <c r="I45" s="11"/>
    </row>
    <row r="46" spans="1:9" x14ac:dyDescent="0.35">
      <c r="A46" s="2"/>
      <c r="B46" s="2" t="s">
        <v>34</v>
      </c>
      <c r="C46" s="2"/>
      <c r="D46" s="2"/>
      <c r="E46" s="2"/>
      <c r="F46" s="2"/>
      <c r="G46" s="2"/>
      <c r="H46" s="7"/>
      <c r="I46" s="9">
        <v>96386430.960723817</v>
      </c>
    </row>
    <row r="47" spans="1:9" x14ac:dyDescent="0.35">
      <c r="A47" s="2"/>
      <c r="B47" s="2" t="s">
        <v>35</v>
      </c>
      <c r="C47" s="2"/>
      <c r="D47" s="2"/>
      <c r="E47" s="2"/>
      <c r="F47" s="2"/>
      <c r="G47" s="2"/>
      <c r="H47" s="7"/>
      <c r="I47" s="17">
        <v>4853706.5019839052</v>
      </c>
    </row>
    <row r="48" spans="1:9" x14ac:dyDescent="0.35">
      <c r="A48" s="2"/>
      <c r="B48" s="2" t="s">
        <v>36</v>
      </c>
      <c r="C48" s="2"/>
      <c r="D48" s="2"/>
      <c r="E48" s="2"/>
      <c r="F48" s="2"/>
      <c r="G48" s="2"/>
      <c r="H48" s="7"/>
      <c r="I48" s="17">
        <v>13170625.58</v>
      </c>
    </row>
    <row r="49" spans="1:9" x14ac:dyDescent="0.35">
      <c r="A49" s="2"/>
      <c r="B49" s="2" t="s">
        <v>37</v>
      </c>
      <c r="C49" s="2"/>
      <c r="D49" s="2"/>
      <c r="E49" s="2"/>
      <c r="F49" s="2"/>
      <c r="G49" s="2"/>
      <c r="H49" s="7"/>
      <c r="I49" s="11">
        <v>629674</v>
      </c>
    </row>
    <row r="50" spans="1:9" x14ac:dyDescent="0.35">
      <c r="A50" s="2"/>
      <c r="B50" s="2"/>
      <c r="C50" s="2"/>
      <c r="D50" s="2"/>
      <c r="E50" s="2"/>
      <c r="F50" s="2" t="s">
        <v>38</v>
      </c>
      <c r="G50" s="2"/>
      <c r="H50" s="7"/>
      <c r="I50" s="11">
        <f>SUM(I46:I49)</f>
        <v>115040437.04270773</v>
      </c>
    </row>
    <row r="51" spans="1:9" x14ac:dyDescent="0.35">
      <c r="A51" s="2"/>
      <c r="B51" s="2"/>
      <c r="C51" s="2"/>
      <c r="D51" s="2"/>
      <c r="E51" s="2"/>
      <c r="F51" s="2" t="s">
        <v>39</v>
      </c>
      <c r="G51" s="2"/>
      <c r="H51" s="7"/>
      <c r="I51" s="11">
        <f>+I50+I43</f>
        <v>247116385.00355041</v>
      </c>
    </row>
    <row r="52" spans="1:9" x14ac:dyDescent="0.35">
      <c r="A52" s="2"/>
      <c r="B52" s="2"/>
      <c r="C52" s="2"/>
      <c r="D52" s="2"/>
      <c r="E52" s="2"/>
      <c r="F52" s="2"/>
      <c r="G52" s="2"/>
      <c r="H52" s="7"/>
      <c r="I52" s="11"/>
    </row>
    <row r="53" spans="1:9" x14ac:dyDescent="0.35">
      <c r="A53" s="2" t="s">
        <v>40</v>
      </c>
      <c r="B53" s="2"/>
      <c r="C53" s="2"/>
      <c r="D53" s="2"/>
      <c r="E53" s="2"/>
      <c r="F53" s="2"/>
      <c r="G53" s="2"/>
      <c r="H53" s="7"/>
      <c r="I53" s="9"/>
    </row>
    <row r="54" spans="1:9" x14ac:dyDescent="0.35">
      <c r="A54" s="2"/>
      <c r="B54" s="2" t="s">
        <v>41</v>
      </c>
      <c r="C54" s="2"/>
      <c r="D54" s="2"/>
      <c r="E54" s="2"/>
      <c r="F54" s="2"/>
      <c r="G54" s="2"/>
      <c r="H54" s="7"/>
      <c r="I54" s="9">
        <v>25597325</v>
      </c>
    </row>
    <row r="55" spans="1:9" x14ac:dyDescent="0.35">
      <c r="A55" s="2"/>
      <c r="B55" s="2" t="s">
        <v>63</v>
      </c>
      <c r="C55" s="2"/>
      <c r="D55" s="2"/>
      <c r="E55" s="2"/>
      <c r="F55" s="2"/>
      <c r="G55" s="2"/>
      <c r="H55" s="7"/>
      <c r="I55" s="9">
        <v>27926</v>
      </c>
    </row>
    <row r="56" spans="1:9" x14ac:dyDescent="0.35">
      <c r="A56" s="2"/>
      <c r="B56" s="2" t="s">
        <v>64</v>
      </c>
      <c r="C56" s="2"/>
      <c r="D56" s="2"/>
      <c r="E56" s="2"/>
      <c r="F56" s="2"/>
      <c r="G56" s="2"/>
      <c r="H56" s="7"/>
      <c r="I56" s="9">
        <v>851445</v>
      </c>
    </row>
    <row r="57" spans="1:9" x14ac:dyDescent="0.35">
      <c r="A57" s="2"/>
      <c r="B57" s="2" t="s">
        <v>42</v>
      </c>
      <c r="C57" s="2"/>
      <c r="D57" s="2"/>
      <c r="E57" s="2"/>
      <c r="F57" s="2"/>
      <c r="G57" s="2"/>
      <c r="H57" s="2"/>
      <c r="I57" s="9">
        <v>2012924</v>
      </c>
    </row>
    <row r="58" spans="1:9" x14ac:dyDescent="0.35">
      <c r="A58" s="2"/>
      <c r="B58" s="2" t="s">
        <v>43</v>
      </c>
      <c r="C58" s="2"/>
      <c r="D58" s="2"/>
      <c r="E58" s="2"/>
      <c r="F58" s="2"/>
      <c r="G58" s="2"/>
      <c r="H58" s="2"/>
      <c r="I58" s="9">
        <v>-1989876</v>
      </c>
    </row>
    <row r="59" spans="1:9" x14ac:dyDescent="0.35">
      <c r="A59" s="2"/>
      <c r="B59" s="2" t="s">
        <v>44</v>
      </c>
      <c r="C59" s="2"/>
      <c r="D59" s="2"/>
      <c r="E59" s="2"/>
      <c r="F59" s="2"/>
      <c r="G59" s="2"/>
      <c r="H59" s="2"/>
      <c r="I59" s="11">
        <v>28600673.199999996</v>
      </c>
    </row>
    <row r="60" spans="1:9" x14ac:dyDescent="0.35">
      <c r="A60" s="2"/>
      <c r="B60" s="2"/>
      <c r="C60" s="2"/>
      <c r="D60" s="2"/>
      <c r="E60" s="2"/>
      <c r="F60" s="2"/>
      <c r="G60" s="2"/>
      <c r="H60" s="2"/>
      <c r="I60" s="11">
        <f>SUM(I54:I59)</f>
        <v>55100417.199999996</v>
      </c>
    </row>
    <row r="61" spans="1:9" x14ac:dyDescent="0.35">
      <c r="A61" s="2"/>
      <c r="B61" s="2" t="s">
        <v>65</v>
      </c>
      <c r="C61" s="2"/>
      <c r="D61" s="2"/>
      <c r="E61" s="2"/>
      <c r="F61" s="2"/>
      <c r="G61" s="2"/>
      <c r="H61" s="2"/>
      <c r="I61" s="2"/>
    </row>
    <row r="62" spans="1:9" x14ac:dyDescent="0.35">
      <c r="A62" s="2"/>
      <c r="B62" s="2"/>
      <c r="C62" s="2" t="s">
        <v>66</v>
      </c>
      <c r="D62" s="2"/>
      <c r="E62" s="2"/>
      <c r="F62" s="2"/>
      <c r="G62" s="2"/>
      <c r="H62" s="2"/>
      <c r="I62" s="11">
        <v>1931217.97</v>
      </c>
    </row>
    <row r="63" spans="1:9" x14ac:dyDescent="0.35">
      <c r="A63" s="2"/>
      <c r="B63" s="2"/>
      <c r="C63" s="2"/>
      <c r="D63" s="2"/>
      <c r="E63" s="2"/>
      <c r="F63" s="2" t="s">
        <v>45</v>
      </c>
      <c r="G63" s="2"/>
      <c r="H63" s="2"/>
      <c r="I63" s="11">
        <f>SUM(I60:I62)</f>
        <v>57031635.169999994</v>
      </c>
    </row>
    <row r="64" spans="1:9" x14ac:dyDescent="0.35">
      <c r="A64" s="2"/>
      <c r="B64" s="2"/>
      <c r="C64" s="2"/>
      <c r="D64" s="2"/>
      <c r="E64" s="2"/>
      <c r="F64" s="2" t="s">
        <v>46</v>
      </c>
      <c r="G64" s="2"/>
      <c r="H64" s="2"/>
      <c r="I64" s="12">
        <f>+I63+I51</f>
        <v>304148020.17355043</v>
      </c>
    </row>
    <row r="68" spans="7:9" x14ac:dyDescent="0.35">
      <c r="G68" t="s">
        <v>75</v>
      </c>
      <c r="I68" t="s">
        <v>48</v>
      </c>
    </row>
    <row r="69" spans="7:9" x14ac:dyDescent="0.35">
      <c r="G69" t="s">
        <v>47</v>
      </c>
      <c r="I69" t="s">
        <v>49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I29"/>
  <sheetViews>
    <sheetView showGridLines="0" workbookViewId="0">
      <selection activeCell="I6" sqref="I6"/>
    </sheetView>
  </sheetViews>
  <sheetFormatPr baseColWidth="10" defaultRowHeight="14.5" x14ac:dyDescent="0.35"/>
  <cols>
    <col min="1" max="6" width="1.7265625" customWidth="1"/>
    <col min="7" max="7" width="36.453125" customWidth="1"/>
    <col min="9" max="9" width="14.1796875" customWidth="1"/>
  </cols>
  <sheetData>
    <row r="1" spans="1:9" x14ac:dyDescent="0.35">
      <c r="G1" t="s">
        <v>72</v>
      </c>
    </row>
    <row r="2" spans="1:9" x14ac:dyDescent="0.35">
      <c r="G2" t="s">
        <v>71</v>
      </c>
    </row>
    <row r="3" spans="1:9" x14ac:dyDescent="0.35">
      <c r="G3" t="s">
        <v>70</v>
      </c>
    </row>
    <row r="4" spans="1:9" x14ac:dyDescent="0.35">
      <c r="G4" t="s">
        <v>76</v>
      </c>
    </row>
    <row r="5" spans="1:9" x14ac:dyDescent="0.35">
      <c r="B5" s="2"/>
      <c r="C5" s="2"/>
      <c r="D5" s="2"/>
      <c r="E5" s="2"/>
      <c r="F5" s="2"/>
      <c r="G5" s="1" t="s">
        <v>0</v>
      </c>
      <c r="H5" s="3"/>
      <c r="I5" s="3"/>
    </row>
    <row r="6" spans="1:9" x14ac:dyDescent="0.35">
      <c r="A6" s="18"/>
      <c r="B6" s="19"/>
      <c r="C6" s="19"/>
      <c r="D6" s="19"/>
      <c r="E6" s="19"/>
      <c r="F6" s="19"/>
      <c r="G6" s="19"/>
      <c r="H6" s="20"/>
      <c r="I6" s="20">
        <v>2020</v>
      </c>
    </row>
    <row r="7" spans="1:9" x14ac:dyDescent="0.35">
      <c r="A7" s="21"/>
      <c r="B7" s="19"/>
      <c r="C7" s="19"/>
      <c r="D7" s="19"/>
      <c r="E7" s="19"/>
      <c r="F7" s="19"/>
      <c r="G7" s="19"/>
      <c r="H7" s="22"/>
      <c r="I7" s="20"/>
    </row>
    <row r="8" spans="1:9" x14ac:dyDescent="0.35">
      <c r="A8" s="23" t="s">
        <v>50</v>
      </c>
      <c r="B8" s="23"/>
      <c r="C8" s="23"/>
      <c r="D8" s="23"/>
      <c r="E8" s="23"/>
      <c r="F8" s="23"/>
      <c r="G8" s="23"/>
      <c r="H8" s="24"/>
      <c r="I8" s="8">
        <v>296213748.35999995</v>
      </c>
    </row>
    <row r="9" spans="1:9" x14ac:dyDescent="0.35">
      <c r="A9" s="23" t="s">
        <v>51</v>
      </c>
      <c r="B9" s="23"/>
      <c r="C9" s="23"/>
      <c r="D9" s="23"/>
      <c r="E9" s="23"/>
      <c r="F9" s="23"/>
      <c r="G9" s="23"/>
      <c r="H9" s="24"/>
      <c r="I9" s="11">
        <v>-231427027.26999998</v>
      </c>
    </row>
    <row r="10" spans="1:9" x14ac:dyDescent="0.35">
      <c r="A10" s="23" t="s">
        <v>52</v>
      </c>
      <c r="B10" s="23"/>
      <c r="C10" s="23"/>
      <c r="D10" s="23"/>
      <c r="E10" s="23"/>
      <c r="F10" s="23"/>
      <c r="G10" s="23"/>
      <c r="H10" s="24"/>
      <c r="I10" s="9">
        <f>I8+I9</f>
        <v>64786721.089999974</v>
      </c>
    </row>
    <row r="11" spans="1:9" x14ac:dyDescent="0.35">
      <c r="A11" s="23" t="s">
        <v>53</v>
      </c>
      <c r="B11" s="23"/>
      <c r="C11" s="23"/>
      <c r="D11" s="23"/>
      <c r="E11" s="23"/>
      <c r="F11" s="23"/>
      <c r="G11" s="23"/>
      <c r="H11" s="24"/>
      <c r="I11" s="25"/>
    </row>
    <row r="12" spans="1:9" x14ac:dyDescent="0.35">
      <c r="A12" s="23"/>
      <c r="B12" s="23" t="s">
        <v>54</v>
      </c>
      <c r="C12" s="23"/>
      <c r="D12" s="23"/>
      <c r="E12" s="23"/>
      <c r="F12" s="23"/>
      <c r="G12" s="23"/>
      <c r="H12" s="24"/>
      <c r="I12" s="9">
        <v>-8171373</v>
      </c>
    </row>
    <row r="13" spans="1:9" x14ac:dyDescent="0.35">
      <c r="A13" s="23"/>
      <c r="B13" s="23" t="s">
        <v>55</v>
      </c>
      <c r="C13" s="23"/>
      <c r="D13" s="23"/>
      <c r="E13" s="23"/>
      <c r="F13" s="23"/>
      <c r="G13" s="23"/>
      <c r="H13" s="24"/>
      <c r="I13" s="9">
        <v>-29497649</v>
      </c>
    </row>
    <row r="14" spans="1:9" x14ac:dyDescent="0.35">
      <c r="A14" s="23"/>
      <c r="B14" s="23" t="s">
        <v>56</v>
      </c>
      <c r="C14" s="23"/>
      <c r="D14" s="23"/>
      <c r="E14" s="23"/>
      <c r="F14" s="23"/>
      <c r="G14" s="23"/>
      <c r="H14" s="24"/>
      <c r="I14" s="11">
        <v>4719863.08</v>
      </c>
    </row>
    <row r="15" spans="1:9" x14ac:dyDescent="0.35">
      <c r="A15" s="23"/>
      <c r="B15" s="23"/>
      <c r="C15" s="23"/>
      <c r="D15" s="23"/>
      <c r="E15" s="23"/>
      <c r="F15" s="23"/>
      <c r="G15" s="23"/>
      <c r="H15" s="24"/>
      <c r="I15" s="11">
        <f>SUM(I12:I14)</f>
        <v>-32949158.920000002</v>
      </c>
    </row>
    <row r="16" spans="1:9" x14ac:dyDescent="0.35">
      <c r="A16" s="23" t="s">
        <v>57</v>
      </c>
      <c r="B16" s="23"/>
      <c r="C16" s="23"/>
      <c r="D16" s="23"/>
      <c r="E16" s="23"/>
      <c r="F16" s="23"/>
      <c r="G16" s="23"/>
      <c r="H16" s="24"/>
      <c r="I16" s="9">
        <f>I10+I15</f>
        <v>31837562.169999972</v>
      </c>
    </row>
    <row r="17" spans="1:9" x14ac:dyDescent="0.35">
      <c r="A17" s="23" t="s">
        <v>58</v>
      </c>
      <c r="B17" s="23"/>
      <c r="C17" s="23"/>
      <c r="D17" s="23"/>
      <c r="E17" s="23"/>
      <c r="F17" s="23"/>
      <c r="G17" s="23"/>
      <c r="H17" s="24"/>
      <c r="I17" s="11">
        <v>-16103369</v>
      </c>
    </row>
    <row r="18" spans="1:9" x14ac:dyDescent="0.35">
      <c r="A18" s="23" t="s">
        <v>59</v>
      </c>
      <c r="B18" s="23"/>
      <c r="C18" s="23"/>
      <c r="D18" s="23"/>
      <c r="E18" s="23"/>
      <c r="F18" s="23"/>
      <c r="G18" s="23"/>
      <c r="H18" s="24"/>
      <c r="I18" s="9">
        <f>+I17+I16</f>
        <v>15734193.169999972</v>
      </c>
    </row>
    <row r="19" spans="1:9" x14ac:dyDescent="0.35">
      <c r="A19" s="23" t="s">
        <v>60</v>
      </c>
      <c r="B19" s="23"/>
      <c r="C19" s="23"/>
      <c r="D19" s="23"/>
      <c r="E19" s="23"/>
      <c r="F19" s="23"/>
      <c r="G19" s="23"/>
      <c r="H19" s="24"/>
      <c r="I19" s="11">
        <v>-4889662</v>
      </c>
    </row>
    <row r="20" spans="1:9" x14ac:dyDescent="0.35">
      <c r="A20" s="23" t="s">
        <v>61</v>
      </c>
      <c r="B20" s="23"/>
      <c r="C20" s="23"/>
      <c r="D20" s="23"/>
      <c r="E20" s="23"/>
      <c r="F20" s="23"/>
      <c r="G20" s="23"/>
      <c r="H20" s="24"/>
      <c r="I20" s="12">
        <f>+I18+I19</f>
        <v>10844531.169999972</v>
      </c>
    </row>
    <row r="21" spans="1:9" x14ac:dyDescent="0.35">
      <c r="A21" s="23"/>
      <c r="B21" s="23"/>
      <c r="C21" s="23"/>
      <c r="D21" s="23"/>
      <c r="E21" s="23"/>
      <c r="F21" s="23"/>
      <c r="G21" s="23"/>
      <c r="H21" s="24"/>
      <c r="I21" s="26"/>
    </row>
    <row r="22" spans="1:9" x14ac:dyDescent="0.35">
      <c r="A22" s="27" t="s">
        <v>67</v>
      </c>
      <c r="B22" s="23"/>
      <c r="C22" s="23"/>
      <c r="D22" s="23"/>
      <c r="E22" s="23"/>
      <c r="F22" s="23"/>
      <c r="G22" s="23"/>
      <c r="H22" s="23"/>
      <c r="I22" s="26"/>
    </row>
    <row r="23" spans="1:9" x14ac:dyDescent="0.35">
      <c r="A23" s="23"/>
      <c r="B23" s="23" t="s">
        <v>68</v>
      </c>
      <c r="C23" s="23"/>
      <c r="D23" s="23"/>
      <c r="E23" s="23"/>
      <c r="F23" s="23"/>
      <c r="G23" s="23"/>
      <c r="H23" s="23"/>
      <c r="I23" s="12">
        <f>I20-I24</f>
        <v>10264231.669999972</v>
      </c>
    </row>
    <row r="24" spans="1:9" x14ac:dyDescent="0.35">
      <c r="A24" s="23"/>
      <c r="B24" s="23" t="s">
        <v>69</v>
      </c>
      <c r="C24" s="23"/>
      <c r="D24" s="23"/>
      <c r="E24" s="23"/>
      <c r="F24" s="23"/>
      <c r="G24" s="23"/>
      <c r="H24" s="23"/>
      <c r="I24" s="12">
        <v>580299.5</v>
      </c>
    </row>
    <row r="28" spans="1:9" x14ac:dyDescent="0.35">
      <c r="F28" t="s">
        <v>75</v>
      </c>
      <c r="H28" t="s">
        <v>48</v>
      </c>
    </row>
    <row r="29" spans="1:9" x14ac:dyDescent="0.35">
      <c r="F29" t="s">
        <v>47</v>
      </c>
      <c r="H29" t="s">
        <v>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Consultores y Asesor</cp:lastModifiedBy>
  <cp:lastPrinted>2021-08-04T22:26:00Z</cp:lastPrinted>
  <dcterms:created xsi:type="dcterms:W3CDTF">2021-08-04T22:11:35Z</dcterms:created>
  <dcterms:modified xsi:type="dcterms:W3CDTF">2021-09-08T20:29:13Z</dcterms:modified>
</cp:coreProperties>
</file>