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17387DBA-0CDB-48B9-B745-B9BA0901271F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58" i="1"/>
  <c r="I15" i="3" l="1"/>
  <c r="I10" i="3"/>
  <c r="I16" i="3" l="1"/>
  <c r="I18" i="3" s="1"/>
  <c r="I20" i="3" s="1"/>
  <c r="I27" i="1"/>
  <c r="I50" i="1"/>
  <c r="I43" i="1"/>
  <c r="I18" i="1"/>
  <c r="I51" i="1" l="1"/>
  <c r="I59" i="1" s="1"/>
  <c r="I28" i="1"/>
</calcChain>
</file>

<file path=xl/sharedStrings.xml><?xml version="1.0" encoding="utf-8"?>
<sst xmlns="http://schemas.openxmlformats.org/spreadsheetml/2006/main" count="78" uniqueCount="70">
  <si>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</si>
  <si>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</si>
  <si>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</si>
  <si>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</si>
  <si>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</si>
  <si>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</si>
  <si>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</si>
  <si>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</si>
  <si>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</si>
  <si>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</si>
  <si>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</si>
  <si>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</si>
  <si>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</si>
  <si>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</si>
  <si>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</si>
  <si>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</si>
  <si>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</si>
  <si>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</si>
  <si>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</si>
  <si>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</si>
  <si>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</si>
  <si>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</si>
  <si>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</si>
  <si>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</si>
  <si>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</si>
  <si>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</si>
  <si>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</si>
  <si>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</si>
  <si>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</si>
  <si>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</si>
  <si>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</si>
  <si>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</si>
  <si>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</si>
  <si>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</si>
  <si>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</si>
  <si>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</si>
  <si>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</si>
  <si>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</si>
  <si>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</si>
  <si>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</si>
  <si>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</si>
  <si>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</si>
  <si>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</si>
  <si>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</si>
  <si>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</si>
  <si>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</si>
  <si>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</si>
  <si>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</si>
  <si>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</si>
  <si>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</si>
  <si>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</si>
  <si>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</si>
  <si>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</si>
  <si>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</si>
  <si>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</si>
  <si>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</si>
  <si>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</si>
  <si>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</si>
  <si>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</si>
  <si>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</si>
  <si>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</si>
  <si>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</si>
  <si>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</si>
  <si>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</si>
  <si>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</si>
  <si>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</si>
  <si>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</si>
  <si>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</si>
  <si>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Activos intangibles</t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</si>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</sst>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3" fontId="0" fillId="0" borderId="0" xfId="0" applyNumberFormat="1"/>
    <xf numFmtId="165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M64"/>
  <sheetViews>
    <sheetView showGridLines="0" tabSelected="1" workbookViewId="0">
      <selection activeCell="J3" sqref="J3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4" max="14" width="13" bestFit="1" customWidth="1"/>
  </cols>
  <sheetData>
    <row r="1" spans="1:13" x14ac:dyDescent="0.35">
      <c r="G1" t="s">
        <v>64</v>
      </c>
    </row>
    <row r="2" spans="1:13" x14ac:dyDescent="0.35">
      <c r="G2" t="s">
        <v>63</v>
      </c>
    </row>
    <row r="3" spans="1:13" x14ac:dyDescent="0.35">
      <c r="G3" t="s">
        <v>65</v>
      </c>
    </row>
    <row r="4" spans="1:13" x14ac:dyDescent="0.35">
      <c r="G4" t="s">
        <v>69</v>
      </c>
    </row>
    <row r="5" spans="1:13" x14ac:dyDescent="0.35">
      <c r="G5" s="1" t="s">
        <v>0</v>
      </c>
    </row>
    <row r="6" spans="1:13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13" x14ac:dyDescent="0.35">
      <c r="A7" s="4"/>
      <c r="B7" s="2"/>
      <c r="C7" s="2"/>
      <c r="D7" s="2"/>
      <c r="E7" s="2"/>
      <c r="F7" s="2"/>
      <c r="G7" s="2"/>
      <c r="H7" s="2"/>
      <c r="I7" s="2"/>
    </row>
    <row r="8" spans="1:13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3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3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4137400</v>
      </c>
    </row>
    <row r="11" spans="1:13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2099370</v>
      </c>
    </row>
    <row r="12" spans="1:13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40913811</v>
      </c>
    </row>
    <row r="13" spans="1:13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28808214.170000002</v>
      </c>
    </row>
    <row r="14" spans="1:13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13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18833297</v>
      </c>
    </row>
    <row r="16" spans="1:13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107478004</v>
      </c>
      <c r="L16" s="27"/>
      <c r="M16" s="28"/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2822891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206016987.17000002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23400410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7024836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64921268.740000002</v>
      </c>
    </row>
    <row r="25" spans="1:9" x14ac:dyDescent="0.35">
      <c r="A25" s="2"/>
      <c r="B25" s="2" t="s">
        <v>68</v>
      </c>
      <c r="C25" s="2"/>
      <c r="D25" s="2"/>
      <c r="E25" s="2"/>
      <c r="F25" s="2"/>
      <c r="G25" s="2"/>
      <c r="H25" s="7"/>
      <c r="I25" s="9">
        <v>3109556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236286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100692356.74000001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306709343.91000003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9449046.4987757504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9827535.3171766419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f>64056218+32690829</f>
        <v>96747047</v>
      </c>
    </row>
    <row r="36" spans="1:9" x14ac:dyDescent="0.35">
      <c r="A36" s="2"/>
      <c r="B36" s="2" t="s">
        <v>66</v>
      </c>
      <c r="C36" s="2"/>
      <c r="D36" s="2"/>
      <c r="E36" s="2"/>
      <c r="F36" s="2"/>
      <c r="G36" s="2"/>
      <c r="H36" s="7"/>
      <c r="I36" s="9">
        <v>1667567.1000000015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1267184.7735643899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1473321.4174814567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1749630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6470136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128651468.10699822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107691811.95404799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2330944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13693519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502009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124218283.95404799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252869752.06104621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25597331</v>
      </c>
    </row>
    <row r="55" spans="1:9" x14ac:dyDescent="0.35">
      <c r="A55" s="2"/>
      <c r="B55" s="2" t="s">
        <v>42</v>
      </c>
      <c r="C55" s="2"/>
      <c r="D55" s="2"/>
      <c r="E55" s="2"/>
      <c r="F55" s="2"/>
      <c r="G55" s="2"/>
      <c r="H55" s="2"/>
      <c r="I55" s="9">
        <v>1589413</v>
      </c>
    </row>
    <row r="56" spans="1:9" x14ac:dyDescent="0.35">
      <c r="A56" s="2"/>
      <c r="B56" s="2" t="s">
        <v>43</v>
      </c>
      <c r="C56" s="2"/>
      <c r="D56" s="2"/>
      <c r="E56" s="2"/>
      <c r="F56" s="2"/>
      <c r="G56" s="2"/>
      <c r="H56" s="2"/>
      <c r="I56" s="9">
        <v>1652371</v>
      </c>
    </row>
    <row r="57" spans="1:9" x14ac:dyDescent="0.35">
      <c r="A57" s="2"/>
      <c r="B57" s="2" t="s">
        <v>44</v>
      </c>
      <c r="C57" s="2"/>
      <c r="D57" s="2"/>
      <c r="E57" s="2"/>
      <c r="F57" s="2"/>
      <c r="G57" s="2"/>
      <c r="H57" s="2"/>
      <c r="I57" s="11">
        <v>25000477</v>
      </c>
    </row>
    <row r="58" spans="1:9" x14ac:dyDescent="0.35">
      <c r="A58" s="2"/>
      <c r="B58" s="2"/>
      <c r="C58" s="2"/>
      <c r="D58" s="2"/>
      <c r="E58" s="2"/>
      <c r="F58" s="2" t="s">
        <v>45</v>
      </c>
      <c r="G58" s="2"/>
      <c r="H58" s="2"/>
      <c r="I58" s="11">
        <f>SUM(I54:I57)</f>
        <v>53839592</v>
      </c>
    </row>
    <row r="59" spans="1:9" x14ac:dyDescent="0.35">
      <c r="A59" s="2"/>
      <c r="B59" s="2"/>
      <c r="C59" s="2"/>
      <c r="D59" s="2"/>
      <c r="E59" s="2"/>
      <c r="F59" s="2" t="s">
        <v>46</v>
      </c>
      <c r="G59" s="2"/>
      <c r="H59" s="2"/>
      <c r="I59" s="12">
        <f>+I58+I51</f>
        <v>306709344.06104624</v>
      </c>
    </row>
    <row r="63" spans="1:9" x14ac:dyDescent="0.35">
      <c r="G63" t="s">
        <v>67</v>
      </c>
      <c r="I63" t="s">
        <v>48</v>
      </c>
    </row>
    <row r="64" spans="1:9" x14ac:dyDescent="0.35">
      <c r="G64" t="s">
        <v>47</v>
      </c>
      <c r="I64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6"/>
  <sheetViews>
    <sheetView showGridLines="0" workbookViewId="0">
      <selection activeCell="I20" sqref="I20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62</v>
      </c>
    </row>
    <row r="4" spans="1:9" x14ac:dyDescent="0.35">
      <c r="G4" t="s">
        <v>69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175455752.81124628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-140709092.16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34746660.651246279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-4743535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-14260601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2118956.3487537224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-16885179.651246279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17861481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-9305524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8555957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-2526685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6029272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5" spans="1:9" x14ac:dyDescent="0.35">
      <c r="F25" t="s">
        <v>67</v>
      </c>
      <c r="H25" t="s">
        <v>48</v>
      </c>
    </row>
    <row r="26" spans="1:9" x14ac:dyDescent="0.35">
      <c r="F26" t="s">
        <v>47</v>
      </c>
      <c r="H2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2021-09-08T20:15:36Z</dcterms:modified>
</cp:coreProperties>
</file>