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sultores y Asesor\Documents\Grupo EMCO\DIVISION ACERO\ALUTECH\ALUTECH EL SALVADOR\Emision de Bonos\Bolsa de El Salvador\Reportes Regulatorios\Mensuales\"/>
    </mc:Choice>
  </mc:AlternateContent>
  <xr:revisionPtr revIDLastSave="0" documentId="8_{0BCD0D24-43B0-42D7-8EFB-AFD12198D224}" xr6:coauthVersionLast="47" xr6:coauthVersionMax="47" xr10:uidLastSave="{00000000-0000-0000-0000-000000000000}"/>
  <bookViews>
    <workbookView xWindow="-110" yWindow="-110" windowWidth="19420" windowHeight="10420" xr2:uid="{557C94DD-2B8F-44D1-999F-F2612E1A555D}"/>
  </bookViews>
  <sheets>
    <sheet name="BG" sheetId="1" r:id="rId1"/>
    <sheet name="P&amp;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I58" i="1"/>
  <c r="I15" i="3" l="1"/>
  <c r="I10" i="3"/>
  <c r="I16" i="3" l="1"/>
  <c r="I18" i="3" s="1"/>
  <c r="I20" i="3" s="1"/>
  <c r="I27" i="1"/>
  <c r="I50" i="1"/>
  <c r="I43" i="1"/>
  <c r="I18" i="1"/>
  <c r="I51" i="1" l="1"/>
  <c r="I59" i="1" s="1"/>
  <c r="I28" i="1"/>
</calcChain>
</file>

<file path=xl/sharedStrings.xml><?xml version="1.0" encoding="utf-8"?>
<sst xmlns="http://schemas.openxmlformats.org/spreadsheetml/2006/main" count="78" uniqueCount="70">
  <si>
    <t>(expresados en dólares estadounidenses)</t>
  </si>
  <si>
    <t>Activos</t>
  </si>
  <si>
    <t>Activos circulantes</t>
  </si>
  <si>
    <t>Efectivo</t>
  </si>
  <si>
    <t>Certificados de depósitos</t>
  </si>
  <si>
    <t>Cuentas por cobrar clientes</t>
  </si>
  <si>
    <t>Cuentas por cobrar a partes relacionadas</t>
  </si>
  <si>
    <t>Anticipos a obligaciones por derechos titularizados</t>
  </si>
  <si>
    <t>Cuentas por cobrar y otras cuentas por cobrar</t>
  </si>
  <si>
    <t>Inventarios - neto</t>
  </si>
  <si>
    <t>Gastos pagados por anticipado</t>
  </si>
  <si>
    <t>Total activos circulantes</t>
  </si>
  <si>
    <t>Activos no circulantes</t>
  </si>
  <si>
    <t>Inversiones en acciones</t>
  </si>
  <si>
    <t>Inversiones en bonos</t>
  </si>
  <si>
    <t>Propiedades de inversión</t>
  </si>
  <si>
    <t>Propiedades, planta y equipo - neto</t>
  </si>
  <si>
    <t>Otros activos</t>
  </si>
  <si>
    <t>Total activos no circulantes</t>
  </si>
  <si>
    <t>Total activos</t>
  </si>
  <si>
    <t>Pasivos y patrimonio</t>
  </si>
  <si>
    <t>Pasivos circulantes</t>
  </si>
  <si>
    <t>Préstamos por pagar</t>
  </si>
  <si>
    <t xml:space="preserve">Porción circulante de los préstamos </t>
  </si>
  <si>
    <t>por pagar a largo plazo</t>
  </si>
  <si>
    <t>Cuentas por pagar comerciales</t>
  </si>
  <si>
    <t>Porción circulante de los documentos por pagar</t>
  </si>
  <si>
    <t>a largo plazo</t>
  </si>
  <si>
    <t xml:space="preserve">Porción circulante de la obligación por </t>
  </si>
  <si>
    <t>derechos titularizados</t>
  </si>
  <si>
    <t>Impuesto sobre la renta por pagar</t>
  </si>
  <si>
    <t>Otras cuentas por pagar</t>
  </si>
  <si>
    <t>Total pasivos circulantes</t>
  </si>
  <si>
    <t xml:space="preserve">Pasivos no circulantes </t>
  </si>
  <si>
    <t>Préstamos por pagar a largo plazo</t>
  </si>
  <si>
    <t>Documentos por pagar a largo plazo</t>
  </si>
  <si>
    <t>Obligación por derechos titularizados</t>
  </si>
  <si>
    <t xml:space="preserve">Provisión para indemnizaciones laborales </t>
  </si>
  <si>
    <t>Total pasivos no circulantes</t>
  </si>
  <si>
    <t>Total pasivos</t>
  </si>
  <si>
    <t>Patrimonio</t>
  </si>
  <si>
    <t>Capital social</t>
  </si>
  <si>
    <t>Reserva legal</t>
  </si>
  <si>
    <t>Efecto acumulado por conversión de moneda</t>
  </si>
  <si>
    <t>Utilidades retenidas</t>
  </si>
  <si>
    <t>Total patrimonio</t>
  </si>
  <si>
    <t>Total pasivos y patrimonio</t>
  </si>
  <si>
    <t>Representante Legal</t>
  </si>
  <si>
    <t>Prospero Flores</t>
  </si>
  <si>
    <t>Contador General</t>
  </si>
  <si>
    <t>Ventas netas</t>
  </si>
  <si>
    <t>Costo de ventas</t>
  </si>
  <si>
    <t>Utilidad bruta</t>
  </si>
  <si>
    <t>Gastos de operación</t>
  </si>
  <si>
    <t>Gastos generales de administración</t>
  </si>
  <si>
    <t>Gastos de venta y despacho</t>
  </si>
  <si>
    <t>Otros ingresos (gastos) - neto</t>
  </si>
  <si>
    <t>Utilidad de operación</t>
  </si>
  <si>
    <t>Gastos financieros - neto</t>
  </si>
  <si>
    <t>Utilidad antes de impuesto sobre la renta</t>
  </si>
  <si>
    <t>Impuesto sobre la renta</t>
  </si>
  <si>
    <t>Utilidad neta</t>
  </si>
  <si>
    <t xml:space="preserve">Estado Consolidados de Resultados </t>
  </si>
  <si>
    <t>División Acero</t>
  </si>
  <si>
    <t>Alutech, S. A. de C. V. y subsidiarias</t>
  </si>
  <si>
    <t>Estado de Situaciòn Financiera Consolidada</t>
  </si>
  <si>
    <t>Cuentas por pagar a partes relacionadas</t>
  </si>
  <si>
    <t>Lenir Pérez</t>
  </si>
  <si>
    <t>Activos intangibles</t>
  </si>
  <si>
    <t>Al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</si>
</sst>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L&quot;* #,##0.00_-;\-&quot;L&quot;* #,##0.00_-;_-&quot;L&quot;* &quot;-&quot;??_-;_-@_-"/>
    <numFmt numFmtId="43" formatCode="_-* #,##0.00_-;\-* #,##0.00_-;_-* &quot;-&quot;??_-;_-@_-"/>
    <numFmt numFmtId="164" formatCode="_-[$$-540A]* #,##0_ ;_-[$$-540A]* \-#,##0\ ;_-[$$-540A]* &quot;-&quot;_ ;_-@_ "/>
    <numFmt numFmtId="165" formatCode="_(* #,##0_);_(* \(#,##0\);_(* &quot;-&quot;_);_(@_)"/>
    <numFmt numFmtId="166" formatCode="_-[$L-480A]* #,##0_-;\-[$L-480A]* #,##0_-;_-[$L-480A]* &quot;-&quot;??_-;_-@_-"/>
    <numFmt numFmtId="167" formatCode="_(\L\ * #,##0_);_(&quot;L.&quot;\ * \(#,##0\);_(&quot;L.&quot;\ * &quot;-&quot;_);_(@_)"/>
    <numFmt numFmtId="168" formatCode="_(&quot;L&quot;\ * #,##0_);_(&quot;L&quot;\ * \(#,##0\);_(&quot;L&quot;\ * &quot;-&quot;_);_(@_)"/>
    <numFmt numFmtId="169" formatCode="_ * #,##0_ ;_ * \-#,##0_ ;_ * &quot;-&quot;??_ ;_ @_ "/>
    <numFmt numFmtId="170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right" vertical="top" wrapText="1"/>
    </xf>
    <xf numFmtId="0" fontId="3" fillId="2" borderId="0" xfId="1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/>
    </xf>
    <xf numFmtId="164" fontId="3" fillId="0" borderId="0" xfId="2" applyNumberFormat="1" applyFont="1" applyFill="1" applyAlignment="1">
      <alignment horizontal="right" vertical="top"/>
    </xf>
    <xf numFmtId="165" fontId="3" fillId="0" borderId="0" xfId="0" applyNumberFormat="1" applyFont="1" applyAlignment="1">
      <alignment vertical="top"/>
    </xf>
    <xf numFmtId="165" fontId="3" fillId="2" borderId="0" xfId="0" applyNumberFormat="1" applyFont="1" applyFill="1" applyAlignment="1">
      <alignment vertical="top"/>
    </xf>
    <xf numFmtId="165" fontId="5" fillId="0" borderId="0" xfId="0" applyNumberFormat="1" applyFont="1" applyAlignment="1">
      <alignment vertical="top"/>
    </xf>
    <xf numFmtId="164" fontId="6" fillId="0" borderId="0" xfId="2" applyNumberFormat="1" applyFont="1" applyFill="1" applyAlignment="1">
      <alignment horizontal="right" vertical="top"/>
    </xf>
    <xf numFmtId="166" fontId="6" fillId="0" borderId="0" xfId="0" applyNumberFormat="1" applyFont="1" applyAlignment="1">
      <alignment horizontal="right" vertical="top"/>
    </xf>
    <xf numFmtId="167" fontId="3" fillId="0" borderId="0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vertical="top"/>
    </xf>
    <xf numFmtId="168" fontId="3" fillId="0" borderId="0" xfId="0" applyNumberFormat="1" applyFont="1" applyAlignment="1">
      <alignment vertical="top"/>
    </xf>
    <xf numFmtId="169" fontId="3" fillId="0" borderId="0" xfId="1" applyNumberFormat="1" applyFont="1" applyFill="1" applyAlignment="1">
      <alignment vertical="top"/>
    </xf>
    <xf numFmtId="0" fontId="2" fillId="0" borderId="0" xfId="1" applyNumberFormat="1" applyFont="1" applyFill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1" applyNumberFormat="1" applyFont="1" applyFill="1" applyAlignment="1">
      <alignment horizontal="center" vertical="top" wrapText="1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70" fontId="3" fillId="0" borderId="0" xfId="3" applyNumberFormat="1" applyFont="1" applyFill="1" applyAlignment="1">
      <alignment vertical="top"/>
    </xf>
    <xf numFmtId="0" fontId="3" fillId="0" borderId="0" xfId="1" applyNumberFormat="1" applyFont="1" applyFill="1" applyAlignment="1">
      <alignment horizontal="right" vertical="top"/>
    </xf>
    <xf numFmtId="3" fontId="0" fillId="0" borderId="0" xfId="0" applyNumberFormat="1"/>
    <xf numFmtId="165" fontId="0" fillId="0" borderId="0" xfId="0" applyNumberForma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A19674-73C3-4645-81A6-EAD47A200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81ED4A-8C1B-43E6-A3A7-32689306A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A8E3-AB3E-45A3-8628-3EF4AF7A6F7B}">
  <dimension ref="A1:M64"/>
  <sheetViews>
    <sheetView showGridLines="0" tabSelected="1" workbookViewId="0">
      <selection activeCell="L12" sqref="L12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  <col min="14" max="14" width="13" bestFit="1" customWidth="1"/>
  </cols>
  <sheetData>
    <row r="1" spans="1:13" x14ac:dyDescent="0.35">
      <c r="G1" t="s">
        <v>64</v>
      </c>
    </row>
    <row r="2" spans="1:13" x14ac:dyDescent="0.35">
      <c r="G2" t="s">
        <v>63</v>
      </c>
    </row>
    <row r="3" spans="1:13" x14ac:dyDescent="0.35">
      <c r="G3" t="s">
        <v>65</v>
      </c>
    </row>
    <row r="4" spans="1:13" x14ac:dyDescent="0.35">
      <c r="G4" t="s">
        <v>69</v>
      </c>
    </row>
    <row r="5" spans="1:13" x14ac:dyDescent="0.35">
      <c r="G5" s="1" t="s">
        <v>0</v>
      </c>
    </row>
    <row r="6" spans="1:13" x14ac:dyDescent="0.35">
      <c r="B6" s="2"/>
      <c r="C6" s="2"/>
      <c r="D6" s="2"/>
      <c r="E6" s="2"/>
      <c r="F6" s="2"/>
      <c r="G6" s="2"/>
      <c r="H6" s="3"/>
      <c r="I6" s="20">
        <v>2020</v>
      </c>
    </row>
    <row r="7" spans="1:13" x14ac:dyDescent="0.35">
      <c r="A7" s="4"/>
      <c r="B7" s="2"/>
      <c r="C7" s="2"/>
      <c r="D7" s="2"/>
      <c r="E7" s="2"/>
      <c r="F7" s="2"/>
      <c r="G7" s="2"/>
      <c r="H7" s="2"/>
      <c r="I7" s="2"/>
    </row>
    <row r="8" spans="1:13" x14ac:dyDescent="0.35">
      <c r="A8" s="4" t="s">
        <v>1</v>
      </c>
      <c r="B8" s="2"/>
      <c r="C8" s="2"/>
      <c r="D8" s="2"/>
      <c r="E8" s="2"/>
      <c r="F8" s="2"/>
      <c r="G8" s="2"/>
      <c r="H8" s="2"/>
      <c r="I8" s="5"/>
    </row>
    <row r="9" spans="1:13" x14ac:dyDescent="0.35">
      <c r="A9" s="2" t="s">
        <v>2</v>
      </c>
      <c r="B9" s="2"/>
      <c r="C9" s="2"/>
      <c r="D9" s="2"/>
      <c r="E9" s="2"/>
      <c r="F9" s="2"/>
      <c r="G9" s="2"/>
      <c r="H9" s="2"/>
      <c r="I9" s="6"/>
    </row>
    <row r="10" spans="1:13" x14ac:dyDescent="0.35">
      <c r="A10" s="2"/>
      <c r="B10" s="2" t="s">
        <v>3</v>
      </c>
      <c r="C10" s="2"/>
      <c r="D10" s="2"/>
      <c r="E10" s="2"/>
      <c r="F10" s="2"/>
      <c r="G10" s="2"/>
      <c r="H10" s="7"/>
      <c r="I10" s="8">
        <v>4137400</v>
      </c>
    </row>
    <row r="11" spans="1:13" x14ac:dyDescent="0.35">
      <c r="A11" s="2"/>
      <c r="B11" s="2" t="s">
        <v>4</v>
      </c>
      <c r="C11" s="2"/>
      <c r="D11" s="2"/>
      <c r="E11" s="2"/>
      <c r="F11" s="2"/>
      <c r="G11" s="2"/>
      <c r="H11" s="7"/>
      <c r="I11" s="9">
        <v>2099370</v>
      </c>
    </row>
    <row r="12" spans="1:13" x14ac:dyDescent="0.35">
      <c r="A12" s="2"/>
      <c r="B12" s="2" t="s">
        <v>5</v>
      </c>
      <c r="C12" s="2"/>
      <c r="D12" s="2"/>
      <c r="E12" s="2"/>
      <c r="F12" s="2"/>
      <c r="G12" s="2"/>
      <c r="H12" s="7"/>
      <c r="I12" s="9">
        <v>40913811</v>
      </c>
    </row>
    <row r="13" spans="1:13" x14ac:dyDescent="0.35">
      <c r="A13" s="2"/>
      <c r="B13" s="2" t="s">
        <v>6</v>
      </c>
      <c r="C13" s="2"/>
      <c r="D13" s="2"/>
      <c r="E13" s="2"/>
      <c r="F13" s="2"/>
      <c r="G13" s="2"/>
      <c r="H13" s="7"/>
      <c r="I13" s="10">
        <v>28808214.170000002</v>
      </c>
    </row>
    <row r="14" spans="1:13" x14ac:dyDescent="0.35">
      <c r="A14" s="2"/>
      <c r="B14" s="2" t="s">
        <v>7</v>
      </c>
      <c r="C14" s="2"/>
      <c r="D14" s="2"/>
      <c r="E14" s="2"/>
      <c r="F14" s="2"/>
      <c r="G14" s="2"/>
      <c r="H14" s="7"/>
      <c r="I14" s="10">
        <v>924000</v>
      </c>
    </row>
    <row r="15" spans="1:13" x14ac:dyDescent="0.35">
      <c r="A15" s="2"/>
      <c r="B15" s="2" t="s">
        <v>8</v>
      </c>
      <c r="C15" s="2"/>
      <c r="D15" s="2"/>
      <c r="E15" s="2"/>
      <c r="F15" s="2"/>
      <c r="G15" s="2"/>
      <c r="H15" s="7"/>
      <c r="I15" s="9">
        <v>18833297</v>
      </c>
    </row>
    <row r="16" spans="1:13" x14ac:dyDescent="0.35">
      <c r="A16" s="2"/>
      <c r="B16" s="2" t="s">
        <v>9</v>
      </c>
      <c r="C16" s="2"/>
      <c r="D16" s="2"/>
      <c r="E16" s="2"/>
      <c r="F16" s="2"/>
      <c r="G16" s="2"/>
      <c r="H16" s="7"/>
      <c r="I16" s="9">
        <v>107478004</v>
      </c>
      <c r="L16" s="27"/>
      <c r="M16" s="28"/>
    </row>
    <row r="17" spans="1:9" x14ac:dyDescent="0.35">
      <c r="A17" s="2"/>
      <c r="B17" s="2" t="s">
        <v>10</v>
      </c>
      <c r="C17" s="2"/>
      <c r="D17" s="2"/>
      <c r="E17" s="2"/>
      <c r="F17" s="2"/>
      <c r="G17" s="2"/>
      <c r="H17" s="7"/>
      <c r="I17" s="11">
        <v>2822891</v>
      </c>
    </row>
    <row r="18" spans="1:9" x14ac:dyDescent="0.35">
      <c r="A18" s="2"/>
      <c r="B18" s="2"/>
      <c r="C18" s="2"/>
      <c r="D18" s="2"/>
      <c r="E18" s="2"/>
      <c r="F18" s="2" t="s">
        <v>11</v>
      </c>
      <c r="G18" s="2"/>
      <c r="H18" s="7"/>
      <c r="I18" s="9">
        <f>SUM(I10:I17)</f>
        <v>206016987.17000002</v>
      </c>
    </row>
    <row r="19" spans="1:9" x14ac:dyDescent="0.35">
      <c r="A19" s="2"/>
      <c r="B19" s="2"/>
      <c r="C19" s="2"/>
      <c r="D19" s="2"/>
      <c r="E19" s="2"/>
      <c r="F19" s="2"/>
      <c r="G19" s="2"/>
      <c r="H19" s="7"/>
      <c r="I19" s="9"/>
    </row>
    <row r="20" spans="1:9" x14ac:dyDescent="0.35">
      <c r="A20" s="2" t="s">
        <v>12</v>
      </c>
      <c r="B20" s="2"/>
      <c r="C20" s="2"/>
      <c r="D20" s="2"/>
      <c r="E20" s="2"/>
      <c r="F20" s="2"/>
      <c r="G20" s="2"/>
      <c r="H20" s="7"/>
      <c r="I20" s="9"/>
    </row>
    <row r="21" spans="1:9" x14ac:dyDescent="0.35">
      <c r="A21" s="2"/>
      <c r="B21" s="2" t="s">
        <v>13</v>
      </c>
      <c r="C21" s="2"/>
      <c r="D21" s="2"/>
      <c r="E21" s="2"/>
      <c r="F21" s="2"/>
      <c r="G21" s="2"/>
      <c r="H21" s="7"/>
      <c r="I21" s="9">
        <v>23400410</v>
      </c>
    </row>
    <row r="22" spans="1:9" x14ac:dyDescent="0.35">
      <c r="A22" s="2"/>
      <c r="B22" s="2" t="s">
        <v>14</v>
      </c>
      <c r="C22" s="2"/>
      <c r="D22" s="2"/>
      <c r="E22" s="2"/>
      <c r="F22" s="2"/>
      <c r="G22" s="2"/>
      <c r="H22" s="7"/>
      <c r="I22" s="9">
        <v>2000000</v>
      </c>
    </row>
    <row r="23" spans="1:9" x14ac:dyDescent="0.35">
      <c r="A23" s="2"/>
      <c r="B23" s="2" t="s">
        <v>15</v>
      </c>
      <c r="C23" s="2"/>
      <c r="D23" s="2"/>
      <c r="E23" s="2"/>
      <c r="F23" s="2"/>
      <c r="G23" s="2"/>
      <c r="H23" s="7"/>
      <c r="I23" s="9">
        <v>7024836</v>
      </c>
    </row>
    <row r="24" spans="1:9" x14ac:dyDescent="0.35">
      <c r="A24" s="2"/>
      <c r="B24" s="2" t="s">
        <v>16</v>
      </c>
      <c r="C24" s="2"/>
      <c r="D24" s="2"/>
      <c r="E24" s="2"/>
      <c r="F24" s="2"/>
      <c r="G24" s="2"/>
      <c r="H24" s="7"/>
      <c r="I24" s="9">
        <v>64921268.740000002</v>
      </c>
    </row>
    <row r="25" spans="1:9" x14ac:dyDescent="0.35">
      <c r="A25" s="2"/>
      <c r="B25" s="2" t="s">
        <v>68</v>
      </c>
      <c r="C25" s="2"/>
      <c r="D25" s="2"/>
      <c r="E25" s="2"/>
      <c r="F25" s="2"/>
      <c r="G25" s="2"/>
      <c r="H25" s="7"/>
      <c r="I25" s="9">
        <v>3109556</v>
      </c>
    </row>
    <row r="26" spans="1:9" x14ac:dyDescent="0.35">
      <c r="A26" s="2"/>
      <c r="B26" s="2" t="s">
        <v>17</v>
      </c>
      <c r="C26" s="2"/>
      <c r="D26" s="2"/>
      <c r="E26" s="2"/>
      <c r="F26" s="2"/>
      <c r="G26" s="2"/>
      <c r="H26" s="7"/>
      <c r="I26" s="11">
        <v>236286</v>
      </c>
    </row>
    <row r="27" spans="1:9" x14ac:dyDescent="0.35">
      <c r="A27" s="2"/>
      <c r="B27" s="2"/>
      <c r="C27" s="2"/>
      <c r="D27" s="2"/>
      <c r="E27" s="2"/>
      <c r="F27" s="2" t="s">
        <v>18</v>
      </c>
      <c r="G27" s="2"/>
      <c r="H27" s="7"/>
      <c r="I27" s="11">
        <f>SUM(I21:I26)</f>
        <v>100692356.74000001</v>
      </c>
    </row>
    <row r="28" spans="1:9" x14ac:dyDescent="0.35">
      <c r="A28" s="2"/>
      <c r="B28" s="2"/>
      <c r="C28" s="2"/>
      <c r="D28" s="2"/>
      <c r="E28" s="2"/>
      <c r="F28" s="2" t="s">
        <v>19</v>
      </c>
      <c r="G28" s="2"/>
      <c r="H28" s="7"/>
      <c r="I28" s="12">
        <f>+I27+I18</f>
        <v>306709343.91000003</v>
      </c>
    </row>
    <row r="29" spans="1:9" x14ac:dyDescent="0.35">
      <c r="A29" s="2"/>
      <c r="B29" s="2"/>
      <c r="C29" s="2"/>
      <c r="D29" s="2"/>
      <c r="E29" s="2"/>
      <c r="F29" s="2"/>
      <c r="G29" s="2"/>
      <c r="H29" s="7"/>
      <c r="I29" s="13"/>
    </row>
    <row r="30" spans="1:9" x14ac:dyDescent="0.35">
      <c r="A30" s="4" t="s">
        <v>20</v>
      </c>
      <c r="B30" s="2"/>
      <c r="C30" s="2"/>
      <c r="D30" s="2"/>
      <c r="E30" s="2"/>
      <c r="F30" s="2"/>
      <c r="G30" s="2"/>
      <c r="H30" s="7"/>
      <c r="I30" s="14"/>
    </row>
    <row r="31" spans="1:9" x14ac:dyDescent="0.35">
      <c r="A31" s="2" t="s">
        <v>21</v>
      </c>
      <c r="B31" s="2"/>
      <c r="C31" s="2"/>
      <c r="D31" s="2"/>
      <c r="E31" s="2"/>
      <c r="F31" s="2"/>
      <c r="G31" s="2"/>
      <c r="H31" s="7"/>
      <c r="I31" s="15"/>
    </row>
    <row r="32" spans="1:9" x14ac:dyDescent="0.35">
      <c r="A32" s="2"/>
      <c r="B32" s="2" t="s">
        <v>22</v>
      </c>
      <c r="C32" s="2"/>
      <c r="D32" s="2"/>
      <c r="E32" s="2"/>
      <c r="F32" s="2"/>
      <c r="G32" s="2"/>
      <c r="H32" s="7"/>
      <c r="I32" s="8">
        <v>9449046.4987757504</v>
      </c>
    </row>
    <row r="33" spans="1:9" x14ac:dyDescent="0.35">
      <c r="A33" s="2"/>
      <c r="B33" s="2" t="s">
        <v>23</v>
      </c>
      <c r="C33" s="2"/>
      <c r="D33" s="2"/>
      <c r="E33" s="2"/>
      <c r="F33" s="2"/>
      <c r="G33" s="2"/>
      <c r="H33" s="7"/>
      <c r="I33" s="16"/>
    </row>
    <row r="34" spans="1:9" x14ac:dyDescent="0.35">
      <c r="A34" s="2"/>
      <c r="B34" s="2"/>
      <c r="C34" s="2" t="s">
        <v>24</v>
      </c>
      <c r="D34" s="2"/>
      <c r="E34" s="2"/>
      <c r="F34" s="2"/>
      <c r="G34" s="2"/>
      <c r="H34" s="7"/>
      <c r="I34" s="9">
        <v>9827535.3171766419</v>
      </c>
    </row>
    <row r="35" spans="1:9" x14ac:dyDescent="0.35">
      <c r="A35" s="2"/>
      <c r="B35" s="2" t="s">
        <v>25</v>
      </c>
      <c r="C35" s="2"/>
      <c r="D35" s="2"/>
      <c r="E35" s="2"/>
      <c r="F35" s="2"/>
      <c r="G35" s="2"/>
      <c r="H35" s="7"/>
      <c r="I35" s="9">
        <f>64056218+32690829</f>
        <v>96747047</v>
      </c>
    </row>
    <row r="36" spans="1:9" x14ac:dyDescent="0.35">
      <c r="A36" s="2"/>
      <c r="B36" s="2" t="s">
        <v>66</v>
      </c>
      <c r="C36" s="2"/>
      <c r="D36" s="2"/>
      <c r="E36" s="2"/>
      <c r="F36" s="2"/>
      <c r="G36" s="2"/>
      <c r="H36" s="7"/>
      <c r="I36" s="9">
        <v>1667567.1000000015</v>
      </c>
    </row>
    <row r="37" spans="1:9" x14ac:dyDescent="0.35">
      <c r="A37" s="2"/>
      <c r="B37" s="2" t="s">
        <v>26</v>
      </c>
      <c r="C37" s="2"/>
      <c r="D37" s="2"/>
      <c r="E37" s="2"/>
      <c r="F37" s="2"/>
      <c r="G37" s="2"/>
      <c r="H37" s="7"/>
      <c r="I37" s="9"/>
    </row>
    <row r="38" spans="1:9" x14ac:dyDescent="0.35">
      <c r="A38" s="2"/>
      <c r="B38" s="2"/>
      <c r="C38" s="2" t="s">
        <v>27</v>
      </c>
      <c r="D38" s="2"/>
      <c r="E38" s="2"/>
      <c r="F38" s="2"/>
      <c r="G38" s="2"/>
      <c r="H38" s="7"/>
      <c r="I38" s="9">
        <v>1267184.7735643899</v>
      </c>
    </row>
    <row r="39" spans="1:9" x14ac:dyDescent="0.35">
      <c r="A39" s="2"/>
      <c r="B39" s="2" t="s">
        <v>28</v>
      </c>
      <c r="C39" s="2"/>
      <c r="D39" s="2"/>
      <c r="E39" s="2"/>
      <c r="F39" s="2"/>
      <c r="G39" s="2"/>
      <c r="H39" s="7"/>
      <c r="I39" s="9"/>
    </row>
    <row r="40" spans="1:9" x14ac:dyDescent="0.35">
      <c r="A40" s="2"/>
      <c r="B40" s="2"/>
      <c r="C40" s="2" t="s">
        <v>29</v>
      </c>
      <c r="D40" s="2"/>
      <c r="E40" s="2"/>
      <c r="F40" s="2"/>
      <c r="G40" s="2"/>
      <c r="H40" s="7"/>
      <c r="I40" s="9">
        <v>1473321.4174814567</v>
      </c>
    </row>
    <row r="41" spans="1:9" x14ac:dyDescent="0.35">
      <c r="A41" s="2"/>
      <c r="B41" s="2" t="s">
        <v>30</v>
      </c>
      <c r="C41" s="2"/>
      <c r="D41" s="2"/>
      <c r="E41" s="2"/>
      <c r="F41" s="2"/>
      <c r="G41" s="2"/>
      <c r="H41" s="7"/>
      <c r="I41" s="9">
        <v>1749630</v>
      </c>
    </row>
    <row r="42" spans="1:9" x14ac:dyDescent="0.35">
      <c r="A42" s="2"/>
      <c r="B42" s="2" t="s">
        <v>31</v>
      </c>
      <c r="C42" s="2"/>
      <c r="D42" s="2"/>
      <c r="E42" s="2"/>
      <c r="F42" s="2"/>
      <c r="G42" s="2"/>
      <c r="H42" s="7"/>
      <c r="I42" s="11">
        <v>6470136</v>
      </c>
    </row>
    <row r="43" spans="1:9" x14ac:dyDescent="0.35">
      <c r="A43" s="2"/>
      <c r="B43" s="2"/>
      <c r="C43" s="2"/>
      <c r="D43" s="2"/>
      <c r="E43" s="2"/>
      <c r="F43" s="2" t="s">
        <v>32</v>
      </c>
      <c r="G43" s="2"/>
      <c r="H43" s="7"/>
      <c r="I43" s="11">
        <f>SUM(I32:I42)</f>
        <v>128651468.10699822</v>
      </c>
    </row>
    <row r="44" spans="1:9" x14ac:dyDescent="0.35">
      <c r="A44" s="2"/>
      <c r="B44" s="2"/>
      <c r="C44" s="2"/>
      <c r="D44" s="2"/>
      <c r="E44" s="2"/>
      <c r="F44" s="2"/>
      <c r="G44" s="2"/>
      <c r="H44" s="7"/>
      <c r="I44" s="11"/>
    </row>
    <row r="45" spans="1:9" x14ac:dyDescent="0.35">
      <c r="A45" s="2"/>
      <c r="B45" s="2" t="s">
        <v>33</v>
      </c>
      <c r="C45" s="2"/>
      <c r="D45" s="2"/>
      <c r="E45" s="2"/>
      <c r="F45" s="2"/>
      <c r="G45" s="2"/>
      <c r="H45" s="7"/>
      <c r="I45" s="11"/>
    </row>
    <row r="46" spans="1:9" x14ac:dyDescent="0.35">
      <c r="A46" s="2"/>
      <c r="B46" s="2" t="s">
        <v>34</v>
      </c>
      <c r="C46" s="2"/>
      <c r="D46" s="2"/>
      <c r="E46" s="2"/>
      <c r="F46" s="2"/>
      <c r="G46" s="2"/>
      <c r="H46" s="7"/>
      <c r="I46" s="9">
        <v>107691811.95404799</v>
      </c>
    </row>
    <row r="47" spans="1:9" x14ac:dyDescent="0.35">
      <c r="A47" s="2"/>
      <c r="B47" s="2" t="s">
        <v>35</v>
      </c>
      <c r="C47" s="2"/>
      <c r="D47" s="2"/>
      <c r="E47" s="2"/>
      <c r="F47" s="2"/>
      <c r="G47" s="2"/>
      <c r="H47" s="7"/>
      <c r="I47" s="17">
        <v>2330944</v>
      </c>
    </row>
    <row r="48" spans="1:9" x14ac:dyDescent="0.35">
      <c r="A48" s="2"/>
      <c r="B48" s="2" t="s">
        <v>36</v>
      </c>
      <c r="C48" s="2"/>
      <c r="D48" s="2"/>
      <c r="E48" s="2"/>
      <c r="F48" s="2"/>
      <c r="G48" s="2"/>
      <c r="H48" s="7"/>
      <c r="I48" s="17">
        <v>13693519</v>
      </c>
    </row>
    <row r="49" spans="1:9" x14ac:dyDescent="0.35">
      <c r="A49" s="2"/>
      <c r="B49" s="2" t="s">
        <v>37</v>
      </c>
      <c r="C49" s="2"/>
      <c r="D49" s="2"/>
      <c r="E49" s="2"/>
      <c r="F49" s="2"/>
      <c r="G49" s="2"/>
      <c r="H49" s="7"/>
      <c r="I49" s="11">
        <v>502009</v>
      </c>
    </row>
    <row r="50" spans="1:9" x14ac:dyDescent="0.35">
      <c r="A50" s="2"/>
      <c r="B50" s="2"/>
      <c r="C50" s="2"/>
      <c r="D50" s="2"/>
      <c r="E50" s="2"/>
      <c r="F50" s="2" t="s">
        <v>38</v>
      </c>
      <c r="G50" s="2"/>
      <c r="H50" s="7"/>
      <c r="I50" s="11">
        <f>SUM(I46:I49)</f>
        <v>124218283.95404799</v>
      </c>
    </row>
    <row r="51" spans="1:9" x14ac:dyDescent="0.35">
      <c r="A51" s="2"/>
      <c r="B51" s="2"/>
      <c r="C51" s="2"/>
      <c r="D51" s="2"/>
      <c r="E51" s="2"/>
      <c r="F51" s="2" t="s">
        <v>39</v>
      </c>
      <c r="G51" s="2"/>
      <c r="H51" s="7"/>
      <c r="I51" s="11">
        <f>+I50+I43</f>
        <v>252869752.06104621</v>
      </c>
    </row>
    <row r="52" spans="1:9" x14ac:dyDescent="0.35">
      <c r="A52" s="2"/>
      <c r="B52" s="2"/>
      <c r="C52" s="2"/>
      <c r="D52" s="2"/>
      <c r="E52" s="2"/>
      <c r="F52" s="2"/>
      <c r="G52" s="2"/>
      <c r="H52" s="7"/>
      <c r="I52" s="11"/>
    </row>
    <row r="53" spans="1:9" x14ac:dyDescent="0.35">
      <c r="A53" s="2" t="s">
        <v>40</v>
      </c>
      <c r="B53" s="2"/>
      <c r="C53" s="2"/>
      <c r="D53" s="2"/>
      <c r="E53" s="2"/>
      <c r="F53" s="2"/>
      <c r="G53" s="2"/>
      <c r="H53" s="7"/>
      <c r="I53" s="9"/>
    </row>
    <row r="54" spans="1:9" x14ac:dyDescent="0.35">
      <c r="A54" s="2"/>
      <c r="B54" s="2" t="s">
        <v>41</v>
      </c>
      <c r="C54" s="2"/>
      <c r="D54" s="2"/>
      <c r="E54" s="2"/>
      <c r="F54" s="2"/>
      <c r="G54" s="2"/>
      <c r="H54" s="7"/>
      <c r="I54" s="9">
        <v>25597331</v>
      </c>
    </row>
    <row r="55" spans="1:9" x14ac:dyDescent="0.35">
      <c r="A55" s="2"/>
      <c r="B55" s="2" t="s">
        <v>42</v>
      </c>
      <c r="C55" s="2"/>
      <c r="D55" s="2"/>
      <c r="E55" s="2"/>
      <c r="F55" s="2"/>
      <c r="G55" s="2"/>
      <c r="H55" s="2"/>
      <c r="I55" s="9">
        <v>1589413</v>
      </c>
    </row>
    <row r="56" spans="1:9" x14ac:dyDescent="0.35">
      <c r="A56" s="2"/>
      <c r="B56" s="2" t="s">
        <v>43</v>
      </c>
      <c r="C56" s="2"/>
      <c r="D56" s="2"/>
      <c r="E56" s="2"/>
      <c r="F56" s="2"/>
      <c r="G56" s="2"/>
      <c r="H56" s="2"/>
      <c r="I56" s="9">
        <v>1652371</v>
      </c>
    </row>
    <row r="57" spans="1:9" x14ac:dyDescent="0.35">
      <c r="A57" s="2"/>
      <c r="B57" s="2" t="s">
        <v>44</v>
      </c>
      <c r="C57" s="2"/>
      <c r="D57" s="2"/>
      <c r="E57" s="2"/>
      <c r="F57" s="2"/>
      <c r="G57" s="2"/>
      <c r="H57" s="2"/>
      <c r="I57" s="11">
        <v>25000477</v>
      </c>
    </row>
    <row r="58" spans="1:9" x14ac:dyDescent="0.35">
      <c r="A58" s="2"/>
      <c r="B58" s="2"/>
      <c r="C58" s="2"/>
      <c r="D58" s="2"/>
      <c r="E58" s="2"/>
      <c r="F58" s="2" t="s">
        <v>45</v>
      </c>
      <c r="G58" s="2"/>
      <c r="H58" s="2"/>
      <c r="I58" s="11">
        <f>SUM(I54:I57)</f>
        <v>53839592</v>
      </c>
    </row>
    <row r="59" spans="1:9" x14ac:dyDescent="0.35">
      <c r="A59" s="2"/>
      <c r="B59" s="2"/>
      <c r="C59" s="2"/>
      <c r="D59" s="2"/>
      <c r="E59" s="2"/>
      <c r="F59" s="2" t="s">
        <v>46</v>
      </c>
      <c r="G59" s="2"/>
      <c r="H59" s="2"/>
      <c r="I59" s="12">
        <f>+I58+I51</f>
        <v>306709344.06104624</v>
      </c>
    </row>
    <row r="63" spans="1:9" x14ac:dyDescent="0.35">
      <c r="G63" t="s">
        <v>67</v>
      </c>
      <c r="I63" t="s">
        <v>48</v>
      </c>
    </row>
    <row r="64" spans="1:9" x14ac:dyDescent="0.35">
      <c r="G64" t="s">
        <v>47</v>
      </c>
      <c r="I64" t="s">
        <v>49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8744-9185-423A-B13C-5D9413CB7234}">
  <dimension ref="A1:I26"/>
  <sheetViews>
    <sheetView showGridLines="0" workbookViewId="0">
      <selection activeCell="I20" sqref="I20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</cols>
  <sheetData>
    <row r="1" spans="1:9" x14ac:dyDescent="0.35">
      <c r="G1" t="s">
        <v>64</v>
      </c>
    </row>
    <row r="2" spans="1:9" x14ac:dyDescent="0.35">
      <c r="G2" t="s">
        <v>63</v>
      </c>
    </row>
    <row r="3" spans="1:9" x14ac:dyDescent="0.35">
      <c r="G3" t="s">
        <v>62</v>
      </c>
    </row>
    <row r="4" spans="1:9" x14ac:dyDescent="0.35">
      <c r="G4" t="s">
        <v>69</v>
      </c>
    </row>
    <row r="5" spans="1:9" x14ac:dyDescent="0.35">
      <c r="B5" s="2"/>
      <c r="C5" s="2"/>
      <c r="D5" s="2"/>
      <c r="E5" s="2"/>
      <c r="F5" s="2"/>
      <c r="G5" s="1" t="s">
        <v>0</v>
      </c>
      <c r="H5" s="3"/>
      <c r="I5" s="3"/>
    </row>
    <row r="6" spans="1:9" x14ac:dyDescent="0.35">
      <c r="A6" s="18"/>
      <c r="B6" s="19"/>
      <c r="C6" s="19"/>
      <c r="D6" s="19"/>
      <c r="E6" s="19"/>
      <c r="F6" s="19"/>
      <c r="G6" s="19"/>
      <c r="H6" s="20"/>
      <c r="I6" s="20">
        <v>2020</v>
      </c>
    </row>
    <row r="7" spans="1:9" x14ac:dyDescent="0.35">
      <c r="A7" s="21"/>
      <c r="B7" s="19"/>
      <c r="C7" s="19"/>
      <c r="D7" s="19"/>
      <c r="E7" s="19"/>
      <c r="F7" s="19"/>
      <c r="G7" s="19"/>
      <c r="H7" s="22"/>
      <c r="I7" s="20"/>
    </row>
    <row r="8" spans="1:9" x14ac:dyDescent="0.35">
      <c r="A8" s="23" t="s">
        <v>50</v>
      </c>
      <c r="B8" s="23"/>
      <c r="C8" s="23"/>
      <c r="D8" s="23"/>
      <c r="E8" s="23"/>
      <c r="F8" s="23"/>
      <c r="G8" s="23"/>
      <c r="H8" s="24"/>
      <c r="I8" s="8">
        <v>175455752.81124628</v>
      </c>
    </row>
    <row r="9" spans="1:9" x14ac:dyDescent="0.35">
      <c r="A9" s="23" t="s">
        <v>51</v>
      </c>
      <c r="B9" s="23"/>
      <c r="C9" s="23"/>
      <c r="D9" s="23"/>
      <c r="E9" s="23"/>
      <c r="F9" s="23"/>
      <c r="G9" s="23"/>
      <c r="H9" s="24"/>
      <c r="I9" s="11">
        <v>-140709092.16</v>
      </c>
    </row>
    <row r="10" spans="1:9" x14ac:dyDescent="0.35">
      <c r="A10" s="23" t="s">
        <v>52</v>
      </c>
      <c r="B10" s="23"/>
      <c r="C10" s="23"/>
      <c r="D10" s="23"/>
      <c r="E10" s="23"/>
      <c r="F10" s="23"/>
      <c r="G10" s="23"/>
      <c r="H10" s="24"/>
      <c r="I10" s="9">
        <f>I8+I9</f>
        <v>34746660.651246279</v>
      </c>
    </row>
    <row r="11" spans="1:9" x14ac:dyDescent="0.35">
      <c r="A11" s="23" t="s">
        <v>53</v>
      </c>
      <c r="B11" s="23"/>
      <c r="C11" s="23"/>
      <c r="D11" s="23"/>
      <c r="E11" s="23"/>
      <c r="F11" s="23"/>
      <c r="G11" s="23"/>
      <c r="H11" s="24"/>
      <c r="I11" s="25"/>
    </row>
    <row r="12" spans="1:9" x14ac:dyDescent="0.35">
      <c r="A12" s="23"/>
      <c r="B12" s="23" t="s">
        <v>54</v>
      </c>
      <c r="C12" s="23"/>
      <c r="D12" s="23"/>
      <c r="E12" s="23"/>
      <c r="F12" s="23"/>
      <c r="G12" s="23"/>
      <c r="H12" s="24"/>
      <c r="I12" s="9">
        <v>-4743535</v>
      </c>
    </row>
    <row r="13" spans="1:9" x14ac:dyDescent="0.35">
      <c r="A13" s="23"/>
      <c r="B13" s="23" t="s">
        <v>55</v>
      </c>
      <c r="C13" s="23"/>
      <c r="D13" s="23"/>
      <c r="E13" s="23"/>
      <c r="F13" s="23"/>
      <c r="G13" s="23"/>
      <c r="H13" s="24"/>
      <c r="I13" s="9">
        <v>-14260601</v>
      </c>
    </row>
    <row r="14" spans="1:9" x14ac:dyDescent="0.35">
      <c r="A14" s="23"/>
      <c r="B14" s="23" t="s">
        <v>56</v>
      </c>
      <c r="C14" s="23"/>
      <c r="D14" s="23"/>
      <c r="E14" s="23"/>
      <c r="F14" s="23"/>
      <c r="G14" s="23"/>
      <c r="H14" s="24"/>
      <c r="I14" s="11">
        <v>2118956.3487537224</v>
      </c>
    </row>
    <row r="15" spans="1:9" x14ac:dyDescent="0.35">
      <c r="A15" s="23"/>
      <c r="B15" s="23"/>
      <c r="C15" s="23"/>
      <c r="D15" s="23"/>
      <c r="E15" s="23"/>
      <c r="F15" s="23"/>
      <c r="G15" s="23"/>
      <c r="H15" s="24"/>
      <c r="I15" s="11">
        <f>SUM(I12:I14)</f>
        <v>-16885179.651246279</v>
      </c>
    </row>
    <row r="16" spans="1:9" x14ac:dyDescent="0.35">
      <c r="A16" s="23" t="s">
        <v>57</v>
      </c>
      <c r="B16" s="23"/>
      <c r="C16" s="23"/>
      <c r="D16" s="23"/>
      <c r="E16" s="23"/>
      <c r="F16" s="23"/>
      <c r="G16" s="23"/>
      <c r="H16" s="24"/>
      <c r="I16" s="9">
        <f>I10+I15</f>
        <v>17861481</v>
      </c>
    </row>
    <row r="17" spans="1:9" x14ac:dyDescent="0.35">
      <c r="A17" s="23" t="s">
        <v>58</v>
      </c>
      <c r="B17" s="23"/>
      <c r="C17" s="23"/>
      <c r="D17" s="23"/>
      <c r="E17" s="23"/>
      <c r="F17" s="23"/>
      <c r="G17" s="23"/>
      <c r="H17" s="24"/>
      <c r="I17" s="11">
        <v>-9305524</v>
      </c>
    </row>
    <row r="18" spans="1:9" x14ac:dyDescent="0.35">
      <c r="A18" s="23" t="s">
        <v>59</v>
      </c>
      <c r="B18" s="23"/>
      <c r="C18" s="23"/>
      <c r="D18" s="23"/>
      <c r="E18" s="23"/>
      <c r="F18" s="23"/>
      <c r="G18" s="23"/>
      <c r="H18" s="24"/>
      <c r="I18" s="9">
        <f>+I17+I16</f>
        <v>8555957</v>
      </c>
    </row>
    <row r="19" spans="1:9" x14ac:dyDescent="0.35">
      <c r="A19" s="23" t="s">
        <v>60</v>
      </c>
      <c r="B19" s="23"/>
      <c r="C19" s="23"/>
      <c r="D19" s="23"/>
      <c r="E19" s="23"/>
      <c r="F19" s="23"/>
      <c r="G19" s="23"/>
      <c r="H19" s="24"/>
      <c r="I19" s="11">
        <v>-2526685</v>
      </c>
    </row>
    <row r="20" spans="1:9" x14ac:dyDescent="0.35">
      <c r="A20" s="23" t="s">
        <v>61</v>
      </c>
      <c r="B20" s="23"/>
      <c r="C20" s="23"/>
      <c r="D20" s="23"/>
      <c r="E20" s="23"/>
      <c r="F20" s="23"/>
      <c r="G20" s="23"/>
      <c r="H20" s="24"/>
      <c r="I20" s="12">
        <f>+I18+I19</f>
        <v>6029272</v>
      </c>
    </row>
    <row r="21" spans="1:9" x14ac:dyDescent="0.35">
      <c r="A21" s="23"/>
      <c r="B21" s="23"/>
      <c r="C21" s="23"/>
      <c r="D21" s="23"/>
      <c r="E21" s="23"/>
      <c r="F21" s="23"/>
      <c r="G21" s="23"/>
      <c r="H21" s="24"/>
      <c r="I21" s="26"/>
    </row>
    <row r="25" spans="1:9" x14ac:dyDescent="0.35">
      <c r="F25" t="s">
        <v>67</v>
      </c>
      <c r="H25" t="s">
        <v>48</v>
      </c>
    </row>
    <row r="26" spans="1:9" x14ac:dyDescent="0.35">
      <c r="F26" t="s">
        <v>47</v>
      </c>
      <c r="H26" t="s">
        <v>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P&amp;L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Reyes</dc:creator>
  <cp:lastModifiedBy>Consultores y Asesor</cp:lastModifiedBy>
  <cp:lastPrinted>2021-08-04T22:26:00Z</cp:lastPrinted>
  <dcterms:created xsi:type="dcterms:W3CDTF">2021-08-04T22:11:35Z</dcterms:created>
  <dcterms:modified xsi:type="dcterms:W3CDTF">2021-09-08T20:16:43Z</dcterms:modified>
</cp:coreProperties>
</file>