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095" tabRatio="884"/>
  </bookViews>
  <sheets>
    <sheet name="BG" sheetId="19" r:id="rId1"/>
    <sheet name="ER" sheetId="20" r:id="rId2"/>
  </sheets>
  <definedNames>
    <definedName name="_xlnm.Print_Area" localSheetId="0">BG!$A$2:$E$55</definedName>
    <definedName name="_xlnm.Print_Area" localSheetId="1">ER!$A$1:$E$47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0" l="1"/>
  <c r="E23" i="20" l="1"/>
  <c r="E15" i="20"/>
  <c r="E49" i="19"/>
  <c r="E40" i="19"/>
  <c r="E34" i="19"/>
  <c r="E18" i="19"/>
  <c r="E13" i="19"/>
  <c r="E44" i="19" l="1"/>
  <c r="E51" i="19" s="1"/>
  <c r="E27" i="20"/>
  <c r="E35" i="20" s="1"/>
  <c r="E39" i="20" s="1"/>
  <c r="E44" i="20" s="1"/>
  <c r="E23" i="19"/>
</calcChain>
</file>

<file path=xl/sharedStrings.xml><?xml version="1.0" encoding="utf-8"?>
<sst xmlns="http://schemas.openxmlformats.org/spreadsheetml/2006/main" count="70" uniqueCount="65">
  <si>
    <t>ACTIVOS</t>
  </si>
  <si>
    <t>BANCO PROMERICA, S.A.</t>
  </si>
  <si>
    <t>BALANCE GENERAL</t>
  </si>
  <si>
    <t>(Expresado en Miles de Dólares de los Estados Unidos de América)</t>
  </si>
  <si>
    <t>Activos de Intermediación.</t>
  </si>
  <si>
    <t>Caja y Bancos</t>
  </si>
  <si>
    <t>Operaciones Bursátiles (Neto)</t>
  </si>
  <si>
    <t>Inversiones Financieras (Neto)</t>
  </si>
  <si>
    <t>Otros Activos.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</si>
  <si>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</si>
  <si>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</si>
  <si>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</si>
  <si>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</si>
  <si>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</si>
  <si>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</si>
  <si>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</si>
  <si>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Otros Préstamos-Titularización</t>
  </si>
  <si>
    <t>Reportos y otras obligaciones bursátiles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</si>
  <si>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</si>
  <si>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</si>
  <si>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</si>
  <si>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</si>
  <si>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</si>
  <si>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</si>
  <si>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</si>
  <si>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</si>
  <si>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</si>
  <si>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</si>
  <si>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</si>
  <si>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</si>
  <si>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</si>
  <si>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</si>
  <si>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</si>
  <si>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</si>
  <si>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</si>
  <si>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</si>
  <si>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</si>
  <si>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</si>
  <si>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</si>
  <si>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</si>
  <si>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</si>
  <si>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</si>
  <si>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</si>
  <si>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</si>
  <si>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</si>
  <si>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</si>
  <si>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</si>
  <si>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</si>
  <si>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Contribución especial por ley</t>
  </si>
  <si>
    <t>Préstamos de otros organismos internacionales</t>
  </si>
  <si>
    <t>Utilidad de operación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</si>
  <si>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</si>
  <si>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</si>
  <si>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</si>
  <si>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</si>
  <si>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</si>
  <si>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</si>
  <si>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</si>
  <si>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</si>
  <si>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</si>
  <si>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Al 31 de julio de 2021</t>
  </si>
  <si>
    <t>Del 01 de Enero al 31 de julio de 2021</t>
  </si>
  <si>
    <t xml:space="preserve">      Representante Legal</t>
  </si>
  <si>
    <t xml:space="preserve"> Representante Legal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</si>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</sst>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Font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7" fontId="0" fillId="0" borderId="0" xfId="10" applyNumberFormat="1" applyFont="1"/>
    <xf numFmtId="166" fontId="0" fillId="0" borderId="0" xfId="1" applyNumberFormat="1" applyFont="1"/>
    <xf numFmtId="166" fontId="4" fillId="0" borderId="0" xfId="1" applyNumberFormat="1" applyFont="1"/>
    <xf numFmtId="167" fontId="0" fillId="0" borderId="1" xfId="10" applyNumberFormat="1" applyFont="1" applyBorder="1"/>
    <xf numFmtId="167" fontId="3" fillId="0" borderId="0" xfId="10" applyNumberFormat="1" applyFont="1"/>
    <xf numFmtId="167" fontId="3" fillId="0" borderId="3" xfId="10" applyNumberFormat="1" applyFont="1" applyBorder="1"/>
    <xf numFmtId="0" fontId="0" fillId="0" borderId="0" xfId="0" applyFont="1" applyBorder="1"/>
    <xf numFmtId="0" fontId="6" fillId="0" borderId="0" xfId="0" applyFont="1"/>
    <xf numFmtId="167" fontId="0" fillId="0" borderId="0" xfId="10" applyNumberFormat="1" applyFont="1" applyBorder="1"/>
    <xf numFmtId="167" fontId="3" fillId="0" borderId="0" xfId="0" applyNumberFormat="1" applyFont="1"/>
    <xf numFmtId="167" fontId="3" fillId="0" borderId="2" xfId="10" applyNumberFormat="1" applyFont="1" applyBorder="1"/>
    <xf numFmtId="44" fontId="0" fillId="0" borderId="0" xfId="10" applyNumberFormat="1" applyFont="1"/>
    <xf numFmtId="167" fontId="0" fillId="0" borderId="0" xfId="0" applyNumberFormat="1" applyFont="1"/>
    <xf numFmtId="167" fontId="0" fillId="0" borderId="0" xfId="0" applyNumberFormat="1" applyFont="1" applyFill="1"/>
    <xf numFmtId="167" fontId="0" fillId="0" borderId="0" xfId="10" applyNumberFormat="1" applyFont="1" applyFill="1" applyBorder="1"/>
    <xf numFmtId="166" fontId="0" fillId="0" borderId="0" xfId="1" applyNumberFormat="1" applyFont="1" applyFill="1"/>
    <xf numFmtId="166" fontId="3" fillId="0" borderId="0" xfId="1" applyNumberFormat="1" applyFont="1"/>
    <xf numFmtId="166" fontId="5" fillId="0" borderId="0" xfId="1" applyNumberFormat="1" applyFont="1" applyBorder="1"/>
    <xf numFmtId="167" fontId="3" fillId="0" borderId="2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 applyAlignme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7" fillId="0" borderId="0" xfId="1" applyNumberFormat="1" applyFont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161925</xdr:rowOff>
    </xdr:from>
    <xdr:to>
      <xdr:col>4</xdr:col>
      <xdr:colOff>1304924</xdr:colOff>
      <xdr:row>3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352925" y="161925"/>
          <a:ext cx="147637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85726</xdr:colOff>
      <xdr:row>0</xdr:row>
      <xdr:rowOff>38100</xdr:rowOff>
    </xdr:from>
    <xdr:to>
      <xdr:col>5</xdr:col>
      <xdr:colOff>9525</xdr:colOff>
      <xdr:row>2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3552826" y="38100"/>
          <a:ext cx="147637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E55"/>
  <sheetViews>
    <sheetView showGridLines="0" tabSelected="1" zoomScaleNormal="100" workbookViewId="0">
      <selection activeCell="I11" sqref="I11"/>
    </sheetView>
  </sheetViews>
  <sheetFormatPr baseColWidth="10" defaultRowHeight="15" x14ac:dyDescent="0.25"/>
  <cols>
    <col min="1" max="1" width="10.85546875" style="2" customWidth="1"/>
    <col min="2" max="3" width="26.85546875" style="2" customWidth="1"/>
    <col min="4" max="4" width="3.28515625" style="2" customWidth="1"/>
    <col min="5" max="5" width="23.28515625" style="12" customWidth="1"/>
    <col min="6" max="16384" width="11.42578125" style="2"/>
  </cols>
  <sheetData>
    <row r="2" spans="1:5" x14ac:dyDescent="0.25">
      <c r="A2" s="37" t="s">
        <v>1</v>
      </c>
      <c r="B2" s="37"/>
      <c r="C2" s="37"/>
      <c r="D2" s="37"/>
      <c r="E2" s="37"/>
    </row>
    <row r="3" spans="1:5" x14ac:dyDescent="0.25">
      <c r="A3" s="37" t="s">
        <v>2</v>
      </c>
      <c r="B3" s="37"/>
      <c r="C3" s="37"/>
      <c r="D3" s="37"/>
      <c r="E3" s="37"/>
    </row>
    <row r="4" spans="1:5" x14ac:dyDescent="0.25">
      <c r="A4" s="38" t="s">
        <v>60</v>
      </c>
      <c r="B4" s="38"/>
      <c r="C4" s="38"/>
      <c r="D4" s="38"/>
      <c r="E4" s="38"/>
    </row>
    <row r="5" spans="1:5" x14ac:dyDescent="0.25">
      <c r="A5" s="38" t="s">
        <v>3</v>
      </c>
      <c r="B5" s="38"/>
      <c r="C5" s="38"/>
      <c r="D5" s="38"/>
      <c r="E5" s="38"/>
    </row>
    <row r="7" spans="1:5" x14ac:dyDescent="0.25">
      <c r="A7" s="13" t="s">
        <v>0</v>
      </c>
      <c r="B7" s="13"/>
      <c r="C7" s="13"/>
      <c r="D7" s="4"/>
    </row>
    <row r="8" spans="1:5" x14ac:dyDescent="0.25">
      <c r="A8" s="5" t="s">
        <v>4</v>
      </c>
      <c r="B8" s="5"/>
      <c r="C8" s="5"/>
      <c r="E8" s="25">
        <v>44408</v>
      </c>
    </row>
    <row r="9" spans="1:5" x14ac:dyDescent="0.25">
      <c r="A9" s="2" t="s">
        <v>5</v>
      </c>
      <c r="D9" s="7"/>
      <c r="E9" s="14">
        <v>284369.40000000002</v>
      </c>
    </row>
    <row r="10" spans="1:5" hidden="1" x14ac:dyDescent="0.25">
      <c r="A10" s="2" t="s">
        <v>6</v>
      </c>
      <c r="D10" s="7"/>
      <c r="E10" s="14">
        <v>0</v>
      </c>
    </row>
    <row r="11" spans="1:5" x14ac:dyDescent="0.25">
      <c r="A11" s="2" t="s">
        <v>7</v>
      </c>
      <c r="D11" s="7"/>
      <c r="E11" s="14">
        <v>166984.29999999999</v>
      </c>
    </row>
    <row r="12" spans="1:5" x14ac:dyDescent="0.25">
      <c r="A12" s="2" t="s">
        <v>55</v>
      </c>
      <c r="D12" s="7"/>
      <c r="E12" s="9">
        <v>809301.7</v>
      </c>
    </row>
    <row r="13" spans="1:5" x14ac:dyDescent="0.25">
      <c r="D13" s="7"/>
      <c r="E13" s="10">
        <f>SUM(E9:E12)</f>
        <v>1260655.3999999999</v>
      </c>
    </row>
    <row r="14" spans="1:5" ht="12" customHeight="1" x14ac:dyDescent="0.25"/>
    <row r="15" spans="1:5" x14ac:dyDescent="0.25">
      <c r="A15" s="5" t="s">
        <v>8</v>
      </c>
      <c r="B15" s="5"/>
      <c r="C15" s="5"/>
    </row>
    <row r="16" spans="1:5" x14ac:dyDescent="0.25">
      <c r="A16" s="2" t="s">
        <v>56</v>
      </c>
      <c r="E16" s="14">
        <v>4535.8999999999996</v>
      </c>
    </row>
    <row r="17" spans="1:5" x14ac:dyDescent="0.25">
      <c r="A17" s="2" t="s">
        <v>9</v>
      </c>
      <c r="D17" s="15"/>
      <c r="E17" s="9">
        <v>39931.5</v>
      </c>
    </row>
    <row r="18" spans="1:5" x14ac:dyDescent="0.25">
      <c r="D18" s="15"/>
      <c r="E18" s="10">
        <f>+E16+E17</f>
        <v>44467.4</v>
      </c>
    </row>
    <row r="19" spans="1:5" ht="8.25" customHeight="1" x14ac:dyDescent="0.25"/>
    <row r="20" spans="1:5" x14ac:dyDescent="0.25">
      <c r="A20" s="5" t="s">
        <v>10</v>
      </c>
      <c r="B20" s="5"/>
      <c r="C20" s="5"/>
    </row>
    <row r="21" spans="1:5" x14ac:dyDescent="0.25">
      <c r="A21" s="2" t="s">
        <v>57</v>
      </c>
      <c r="D21" s="7"/>
      <c r="E21" s="14">
        <v>16557.8</v>
      </c>
    </row>
    <row r="23" spans="1:5" ht="15.75" thickBot="1" x14ac:dyDescent="0.3">
      <c r="A23" s="5" t="s">
        <v>11</v>
      </c>
      <c r="B23" s="5"/>
      <c r="C23" s="5"/>
      <c r="D23" s="17"/>
      <c r="E23" s="16">
        <f>+E13+E18+E21</f>
        <v>1321680.5999999999</v>
      </c>
    </row>
    <row r="24" spans="1:5" ht="15.75" thickTop="1" x14ac:dyDescent="0.25"/>
    <row r="25" spans="1:5" x14ac:dyDescent="0.25">
      <c r="A25" s="13" t="s">
        <v>12</v>
      </c>
      <c r="B25" s="13"/>
      <c r="C25" s="13"/>
    </row>
    <row r="26" spans="1:5" x14ac:dyDescent="0.25">
      <c r="A26" s="5" t="s">
        <v>13</v>
      </c>
      <c r="B26" s="5"/>
      <c r="C26" s="5"/>
    </row>
    <row r="27" spans="1:5" x14ac:dyDescent="0.25">
      <c r="A27" s="2" t="s">
        <v>14</v>
      </c>
      <c r="D27" s="7"/>
      <c r="E27" s="14">
        <v>1015238.8</v>
      </c>
    </row>
    <row r="28" spans="1:5" x14ac:dyDescent="0.25">
      <c r="A28" s="2" t="s">
        <v>15</v>
      </c>
      <c r="D28" s="18"/>
      <c r="E28" s="14">
        <v>1436.4</v>
      </c>
    </row>
    <row r="29" spans="1:5" s="3" customFormat="1" x14ac:dyDescent="0.25">
      <c r="A29" s="3" t="s">
        <v>58</v>
      </c>
      <c r="D29" s="21"/>
      <c r="E29" s="20">
        <v>71374.2</v>
      </c>
    </row>
    <row r="30" spans="1:5" s="3" customFormat="1" x14ac:dyDescent="0.25">
      <c r="A30" s="3" t="s">
        <v>49</v>
      </c>
      <c r="D30" s="19"/>
      <c r="E30" s="20">
        <v>48788.5</v>
      </c>
    </row>
    <row r="31" spans="1:5" x14ac:dyDescent="0.25">
      <c r="A31" s="2" t="s">
        <v>16</v>
      </c>
      <c r="D31" s="7"/>
      <c r="E31" s="14">
        <v>5313.1</v>
      </c>
    </row>
    <row r="32" spans="1:5" hidden="1" x14ac:dyDescent="0.25">
      <c r="A32" s="2" t="s">
        <v>17</v>
      </c>
      <c r="D32" s="1"/>
      <c r="E32" s="14">
        <v>0</v>
      </c>
    </row>
    <row r="33" spans="1:5" ht="17.25" x14ac:dyDescent="0.4">
      <c r="A33" s="2" t="s">
        <v>18</v>
      </c>
      <c r="D33" s="8"/>
      <c r="E33" s="9">
        <v>8136.3</v>
      </c>
    </row>
    <row r="34" spans="1:5" x14ac:dyDescent="0.25">
      <c r="D34" s="10"/>
      <c r="E34" s="10">
        <f>SUM(E27:E33)</f>
        <v>1150287.3000000003</v>
      </c>
    </row>
    <row r="35" spans="1:5" ht="9.75" customHeight="1" x14ac:dyDescent="0.25"/>
    <row r="36" spans="1:5" x14ac:dyDescent="0.25">
      <c r="A36" s="5" t="s">
        <v>19</v>
      </c>
      <c r="B36" s="5"/>
      <c r="C36" s="5"/>
    </row>
    <row r="37" spans="1:5" x14ac:dyDescent="0.25">
      <c r="A37" s="2" t="s">
        <v>20</v>
      </c>
      <c r="D37" s="6"/>
      <c r="E37" s="14">
        <v>14253.3</v>
      </c>
    </row>
    <row r="38" spans="1:5" x14ac:dyDescent="0.25">
      <c r="A38" s="2" t="s">
        <v>21</v>
      </c>
      <c r="D38" s="7"/>
      <c r="E38" s="14">
        <v>3056.6</v>
      </c>
    </row>
    <row r="39" spans="1:5" ht="17.25" x14ac:dyDescent="0.4">
      <c r="A39" s="2" t="s">
        <v>18</v>
      </c>
      <c r="D39" s="8"/>
      <c r="E39" s="9">
        <v>3942</v>
      </c>
    </row>
    <row r="40" spans="1:5" x14ac:dyDescent="0.25">
      <c r="D40" s="22"/>
      <c r="E40" s="15">
        <f>SUM(E37:E39)</f>
        <v>21251.899999999998</v>
      </c>
    </row>
    <row r="41" spans="1:5" ht="10.5" customHeight="1" x14ac:dyDescent="0.25">
      <c r="A41" s="5"/>
      <c r="B41" s="5"/>
      <c r="C41" s="5"/>
    </row>
    <row r="42" spans="1:5" ht="17.25" x14ac:dyDescent="0.4">
      <c r="A42" s="5" t="s">
        <v>22</v>
      </c>
      <c r="B42" s="5"/>
      <c r="C42" s="5"/>
      <c r="D42" s="23"/>
      <c r="E42" s="9">
        <v>30609.8</v>
      </c>
    </row>
    <row r="44" spans="1:5" x14ac:dyDescent="0.25">
      <c r="A44" s="5" t="s">
        <v>23</v>
      </c>
      <c r="B44" s="5"/>
      <c r="C44" s="5"/>
      <c r="D44" s="22"/>
      <c r="E44" s="15">
        <f>+E34+E40+E42</f>
        <v>1202149.0000000002</v>
      </c>
    </row>
    <row r="45" spans="1:5" ht="10.5" customHeight="1" x14ac:dyDescent="0.25"/>
    <row r="46" spans="1:5" x14ac:dyDescent="0.25">
      <c r="A46" s="5" t="s">
        <v>24</v>
      </c>
      <c r="B46" s="5"/>
      <c r="C46" s="5"/>
    </row>
    <row r="47" spans="1:5" x14ac:dyDescent="0.25">
      <c r="A47" s="2" t="s">
        <v>25</v>
      </c>
      <c r="E47" s="14">
        <v>70788.899999999994</v>
      </c>
    </row>
    <row r="48" spans="1:5" x14ac:dyDescent="0.25">
      <c r="A48" s="2" t="s">
        <v>26</v>
      </c>
      <c r="D48" s="3"/>
      <c r="E48" s="9">
        <v>48742.7</v>
      </c>
    </row>
    <row r="49" spans="1:5" x14ac:dyDescent="0.25">
      <c r="E49" s="15">
        <f>+E47+E48</f>
        <v>119531.59999999999</v>
      </c>
    </row>
    <row r="50" spans="1:5" ht="9.75" customHeight="1" x14ac:dyDescent="0.25"/>
    <row r="51" spans="1:5" ht="15.75" thickBot="1" x14ac:dyDescent="0.3">
      <c r="A51" s="5" t="s">
        <v>27</v>
      </c>
      <c r="B51" s="5"/>
      <c r="C51" s="5"/>
      <c r="E51" s="24">
        <f>+E44+E49</f>
        <v>1321680.6000000003</v>
      </c>
    </row>
    <row r="52" spans="1:5" ht="15.75" thickTop="1" x14ac:dyDescent="0.25"/>
    <row r="54" spans="1:5" x14ac:dyDescent="0.25">
      <c r="A54" s="27"/>
      <c r="B54" s="28"/>
      <c r="C54" s="28"/>
      <c r="D54" s="29"/>
      <c r="E54" s="35"/>
    </row>
    <row r="55" spans="1:5" x14ac:dyDescent="0.25">
      <c r="A55" s="28" t="s">
        <v>62</v>
      </c>
      <c r="B55" s="28"/>
      <c r="C55" s="28"/>
      <c r="D55" s="29"/>
      <c r="E55" s="30" t="s">
        <v>64</v>
      </c>
    </row>
  </sheetData>
  <mergeCells count="4">
    <mergeCell ref="A2:E2"/>
    <mergeCell ref="A3:E3"/>
    <mergeCell ref="A4:E4"/>
    <mergeCell ref="A5:E5"/>
  </mergeCells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8"/>
  <sheetViews>
    <sheetView showGridLines="0" tabSelected="1" zoomScaleNormal="100" workbookViewId="0">
      <selection activeCell="I11" sqref="I11"/>
    </sheetView>
  </sheetViews>
  <sheetFormatPr baseColWidth="10" defaultRowHeight="15" x14ac:dyDescent="0.25"/>
  <cols>
    <col min="1" max="1" width="10.85546875" style="2" customWidth="1"/>
    <col min="2" max="2" width="19.140625" style="2" customWidth="1"/>
    <col min="3" max="3" width="18.7109375" style="2" customWidth="1"/>
    <col min="4" max="4" width="3.28515625" style="2" customWidth="1"/>
    <col min="5" max="5" width="23.28515625" style="2" customWidth="1"/>
    <col min="6" max="16384" width="11.42578125" style="2"/>
  </cols>
  <sheetData>
    <row r="1" spans="1:5" ht="27" customHeight="1" x14ac:dyDescent="0.25">
      <c r="A1" s="37" t="s">
        <v>1</v>
      </c>
      <c r="B1" s="37"/>
      <c r="C1" s="37"/>
      <c r="D1" s="37"/>
      <c r="E1" s="37"/>
    </row>
    <row r="2" spans="1:5" x14ac:dyDescent="0.25">
      <c r="A2" s="37" t="s">
        <v>28</v>
      </c>
      <c r="B2" s="37"/>
      <c r="C2" s="37"/>
      <c r="D2" s="37"/>
      <c r="E2" s="37"/>
    </row>
    <row r="3" spans="1:5" x14ac:dyDescent="0.25">
      <c r="A3" s="37" t="s">
        <v>61</v>
      </c>
      <c r="B3" s="37"/>
      <c r="C3" s="37"/>
      <c r="D3" s="37"/>
      <c r="E3" s="37"/>
    </row>
    <row r="4" spans="1:5" x14ac:dyDescent="0.25">
      <c r="A4" s="38" t="s">
        <v>3</v>
      </c>
      <c r="B4" s="38"/>
      <c r="C4" s="38"/>
      <c r="D4" s="38"/>
      <c r="E4" s="38"/>
    </row>
    <row r="5" spans="1:5" x14ac:dyDescent="0.25">
      <c r="A5" s="4"/>
      <c r="B5" s="26"/>
      <c r="C5" s="26"/>
    </row>
    <row r="6" spans="1:5" x14ac:dyDescent="0.25">
      <c r="A6" s="5" t="s">
        <v>29</v>
      </c>
      <c r="B6" s="5"/>
      <c r="C6" s="5"/>
      <c r="E6" s="25">
        <v>44408</v>
      </c>
    </row>
    <row r="7" spans="1:5" x14ac:dyDescent="0.25">
      <c r="A7" s="2" t="s">
        <v>30</v>
      </c>
      <c r="E7" s="6">
        <v>50072.4</v>
      </c>
    </row>
    <row r="8" spans="1:5" x14ac:dyDescent="0.25">
      <c r="A8" s="2" t="s">
        <v>31</v>
      </c>
      <c r="E8" s="6">
        <v>9849.9</v>
      </c>
    </row>
    <row r="9" spans="1:5" x14ac:dyDescent="0.25">
      <c r="A9" s="2" t="s">
        <v>32</v>
      </c>
      <c r="E9" s="6">
        <v>6475.2</v>
      </c>
    </row>
    <row r="10" spans="1:5" x14ac:dyDescent="0.25">
      <c r="A10" s="2" t="s">
        <v>51</v>
      </c>
      <c r="E10" s="6">
        <v>3.9</v>
      </c>
    </row>
    <row r="11" spans="1:5" hidden="1" x14ac:dyDescent="0.25">
      <c r="A11" s="2" t="s">
        <v>33</v>
      </c>
      <c r="E11" s="6">
        <v>0</v>
      </c>
    </row>
    <row r="12" spans="1:5" x14ac:dyDescent="0.25">
      <c r="A12" s="2" t="s">
        <v>34</v>
      </c>
      <c r="E12" s="6">
        <v>269.5</v>
      </c>
    </row>
    <row r="13" spans="1:5" x14ac:dyDescent="0.25">
      <c r="A13" s="2" t="s">
        <v>35</v>
      </c>
      <c r="E13" s="6">
        <v>959.8</v>
      </c>
    </row>
    <row r="14" spans="1:5" x14ac:dyDescent="0.25">
      <c r="A14" s="2" t="s">
        <v>36</v>
      </c>
      <c r="E14" s="9">
        <v>4257.8999999999996</v>
      </c>
    </row>
    <row r="15" spans="1:5" x14ac:dyDescent="0.25">
      <c r="E15" s="10">
        <f>SUM(E7:E14)</f>
        <v>71888.599999999991</v>
      </c>
    </row>
    <row r="16" spans="1:5" ht="9" customHeight="1" x14ac:dyDescent="0.25"/>
    <row r="17" spans="1:5" x14ac:dyDescent="0.25">
      <c r="A17" s="5" t="s">
        <v>37</v>
      </c>
      <c r="B17" s="5"/>
      <c r="C17" s="5"/>
    </row>
    <row r="18" spans="1:5" x14ac:dyDescent="0.25">
      <c r="A18" s="2" t="s">
        <v>52</v>
      </c>
      <c r="E18" s="6">
        <v>14371</v>
      </c>
    </row>
    <row r="19" spans="1:5" x14ac:dyDescent="0.25">
      <c r="A19" s="2" t="s">
        <v>53</v>
      </c>
      <c r="E19" s="6">
        <v>5448.3</v>
      </c>
    </row>
    <row r="20" spans="1:5" x14ac:dyDescent="0.25">
      <c r="A20" s="2" t="s">
        <v>59</v>
      </c>
      <c r="E20" s="6">
        <v>0.6</v>
      </c>
    </row>
    <row r="21" spans="1:5" hidden="1" x14ac:dyDescent="0.25">
      <c r="A21" s="2" t="s">
        <v>38</v>
      </c>
      <c r="E21" s="6">
        <v>0</v>
      </c>
    </row>
    <row r="22" spans="1:5" x14ac:dyDescent="0.25">
      <c r="A22" s="2" t="s">
        <v>36</v>
      </c>
      <c r="E22" s="9">
        <v>11694.1</v>
      </c>
    </row>
    <row r="23" spans="1:5" x14ac:dyDescent="0.25">
      <c r="E23" s="10">
        <f>SUM(E18:E22)</f>
        <v>31514</v>
      </c>
    </row>
    <row r="24" spans="1:5" ht="9" customHeight="1" x14ac:dyDescent="0.25"/>
    <row r="25" spans="1:5" x14ac:dyDescent="0.25">
      <c r="A25" s="5" t="s">
        <v>39</v>
      </c>
      <c r="B25" s="5"/>
      <c r="C25" s="5"/>
      <c r="E25" s="9">
        <v>11763.9</v>
      </c>
    </row>
    <row r="27" spans="1:5" x14ac:dyDescent="0.25">
      <c r="A27" s="5" t="s">
        <v>40</v>
      </c>
      <c r="B27" s="5"/>
      <c r="C27" s="5"/>
      <c r="E27" s="10">
        <f>+E15-E23-E25</f>
        <v>28610.69999999999</v>
      </c>
    </row>
    <row r="29" spans="1:5" x14ac:dyDescent="0.25">
      <c r="A29" s="5" t="s">
        <v>41</v>
      </c>
      <c r="B29" s="5"/>
      <c r="C29" s="5"/>
    </row>
    <row r="30" spans="1:5" x14ac:dyDescent="0.25">
      <c r="A30" s="2" t="s">
        <v>42</v>
      </c>
      <c r="E30" s="6">
        <v>12054.4</v>
      </c>
    </row>
    <row r="31" spans="1:5" x14ac:dyDescent="0.25">
      <c r="A31" s="2" t="s">
        <v>43</v>
      </c>
      <c r="E31" s="6">
        <v>11338.2</v>
      </c>
    </row>
    <row r="32" spans="1:5" x14ac:dyDescent="0.25">
      <c r="A32" s="2" t="s">
        <v>44</v>
      </c>
      <c r="E32" s="9">
        <v>2782.7</v>
      </c>
    </row>
    <row r="33" spans="1:5" x14ac:dyDescent="0.25">
      <c r="E33" s="10">
        <f>SUM(E30:E32)</f>
        <v>26175.3</v>
      </c>
    </row>
    <row r="34" spans="1:5" ht="7.5" customHeight="1" x14ac:dyDescent="0.25"/>
    <row r="35" spans="1:5" x14ac:dyDescent="0.25">
      <c r="A35" s="5" t="s">
        <v>50</v>
      </c>
      <c r="B35" s="5"/>
      <c r="C35" s="5"/>
      <c r="E35" s="10">
        <f>+E27-E33</f>
        <v>2435.3999999999905</v>
      </c>
    </row>
    <row r="37" spans="1:5" x14ac:dyDescent="0.25">
      <c r="A37" s="5" t="s">
        <v>45</v>
      </c>
      <c r="B37" s="5"/>
      <c r="C37" s="5"/>
      <c r="E37" s="9">
        <v>3876.5</v>
      </c>
    </row>
    <row r="39" spans="1:5" x14ac:dyDescent="0.25">
      <c r="A39" s="5" t="s">
        <v>46</v>
      </c>
      <c r="B39" s="5"/>
      <c r="C39" s="5"/>
      <c r="E39" s="10">
        <f>+E35+E37</f>
        <v>6311.8999999999905</v>
      </c>
    </row>
    <row r="40" spans="1:5" ht="8.25" customHeight="1" x14ac:dyDescent="0.25"/>
    <row r="41" spans="1:5" x14ac:dyDescent="0.25">
      <c r="A41" s="5" t="s">
        <v>47</v>
      </c>
      <c r="B41" s="5"/>
      <c r="C41" s="5"/>
      <c r="E41" s="6">
        <v>-2863.8</v>
      </c>
    </row>
    <row r="42" spans="1:5" x14ac:dyDescent="0.25">
      <c r="A42" s="5" t="s">
        <v>48</v>
      </c>
      <c r="B42" s="5"/>
      <c r="C42" s="5"/>
      <c r="E42" s="9">
        <v>-11.7</v>
      </c>
    </row>
    <row r="43" spans="1:5" ht="10.5" customHeight="1" x14ac:dyDescent="0.25"/>
    <row r="44" spans="1:5" ht="15.75" thickBot="1" x14ac:dyDescent="0.3">
      <c r="A44" s="5" t="s">
        <v>54</v>
      </c>
      <c r="B44" s="5"/>
      <c r="C44" s="5"/>
      <c r="E44" s="11">
        <f>+E39+E41+E42</f>
        <v>3436.3999999999905</v>
      </c>
    </row>
    <row r="45" spans="1:5" ht="15.75" thickTop="1" x14ac:dyDescent="0.25"/>
    <row r="47" spans="1:5" x14ac:dyDescent="0.25">
      <c r="A47" s="39" t="s">
        <v>63</v>
      </c>
      <c r="B47" s="39"/>
      <c r="C47" s="34"/>
      <c r="D47" s="34" t="s">
        <v>64</v>
      </c>
      <c r="E47" s="35"/>
    </row>
    <row r="48" spans="1:5" x14ac:dyDescent="0.25">
      <c r="A48" s="31"/>
      <c r="B48" s="32"/>
      <c r="C48" s="32"/>
      <c r="D48" s="33"/>
      <c r="E48" s="36"/>
    </row>
  </sheetData>
  <mergeCells count="5">
    <mergeCell ref="A47:B47"/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paperSize="9" scale="1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Milton Ramos</cp:lastModifiedBy>
  <cp:lastPrinted>2021-08-23T18:53:35Z</cp:lastPrinted>
  <dcterms:created xsi:type="dcterms:W3CDTF">2017-01-03T21:39:03Z</dcterms:created>
  <dcterms:modified xsi:type="dcterms:W3CDTF">2021-08-23T18:53:50Z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