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Junio-21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79" i="2" l="1"/>
  <c r="C71" i="2" l="1"/>
  <c r="C75" i="2" s="1"/>
  <c r="C79" i="2" s="1"/>
  <c r="C82" i="2" s="1"/>
  <c r="C27" i="2"/>
  <c r="C18" i="2"/>
  <c r="B18" i="2"/>
  <c r="C31" i="2" l="1"/>
  <c r="C33" i="2" s="1"/>
  <c r="C34" i="2" s="1"/>
  <c r="E34" i="2" s="1"/>
  <c r="E82" i="2" l="1"/>
  <c r="B27" i="2"/>
  <c r="B71" i="2"/>
  <c r="B75" i="2" s="1"/>
  <c r="B82" i="2" l="1"/>
  <c r="B31" i="2" l="1"/>
  <c r="B33" i="2" s="1"/>
  <c r="B34" i="2" s="1"/>
  <c r="D34" i="2" s="1"/>
  <c r="D82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<sst xmlns="http://schemas.openxmlformats.org/spreadsheetml/2006/main" count="68" uniqueCount="57">
  <si>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</si>
  <si>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</si>
  <si>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</si>
  <si>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</si>
  <si>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</si>
  <si>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</si>
  <si>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</si>
  <si>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</si>
  <si>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</si>
  <si>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</si>
  <si>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</si>
  <si>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</si>
  <si>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</si>
  <si>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</si>
  <si>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</si>
  <si>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</si>
  <si>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</si>
  <si>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</si>
  <si>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</si>
  <si>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</si>
  <si>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</si>
  <si>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</si>
  <si>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</si>
  <si>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</si>
  <si>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</si>
  <si>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</si>
  <si>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</si>
  <si>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</si>
  <si>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</si>
  <si>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</si>
  <si>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</si>
  <si>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</si>
  <si>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</si>
  <si>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</si>
  <si>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</si>
  <si>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</si>
  <si>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</si>
  <si>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</si>
  <si>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</si>
  <si>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</si>
  <si>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</si>
  <si>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</si>
  <si>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</si>
  <si>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</si>
  <si>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</si>
  <si>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</si>
  <si>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</si>
  <si>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</si>
  <si>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</si>
  <si>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</si>
  <si>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</si>
  <si>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</si>
  <si>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</si>
  <si>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</si>
  <si>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</si>
  <si>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30 DE JUNIO DE 2021 y 2020</t>
  </si>
  <si>
    <t>Estados de Resultados del 1 de enero al 30 de Junio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</si>
</sst>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166" fontId="19" fillId="0" borderId="10" xfId="42" applyNumberFormat="1" applyFont="1" applyFill="1" applyBorder="1" applyAlignment="1" applyProtection="1">
      <alignment horizontal="right" vertical="center"/>
    </xf>
    <xf numFmtId="165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76200</xdr:rowOff>
    </xdr:from>
    <xdr:to>
      <xdr:col>0</xdr:col>
      <xdr:colOff>2314575</xdr:colOff>
      <xdr:row>57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6"/>
  <sheetViews>
    <sheetView tabSelected="1" topLeftCell="A73" workbookViewId="0">
      <selection activeCell="H58" sqref="H58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2021</v>
      </c>
      <c r="C7" s="2">
        <v>2020</v>
      </c>
    </row>
    <row r="8" spans="1:4" x14ac:dyDescent="0.25">
      <c r="A8" s="1" t="s">
        <v>2</v>
      </c>
      <c r="B8" s="17">
        <v>627967.30000000005</v>
      </c>
      <c r="C8" s="25">
        <v>251215</v>
      </c>
      <c r="D8" s="5"/>
    </row>
    <row r="9" spans="1:4" hidden="1" x14ac:dyDescent="0.25">
      <c r="A9" s="1" t="s">
        <v>40</v>
      </c>
      <c r="B9" s="17"/>
      <c r="C9" s="17">
        <v>0</v>
      </c>
      <c r="D9" s="5"/>
    </row>
    <row r="10" spans="1:4" x14ac:dyDescent="0.25">
      <c r="A10" s="1" t="s">
        <v>38</v>
      </c>
      <c r="B10" s="17">
        <v>393991.6</v>
      </c>
      <c r="C10" s="25">
        <v>247868.7</v>
      </c>
      <c r="D10" s="5"/>
    </row>
    <row r="11" spans="1:4" x14ac:dyDescent="0.25">
      <c r="A11" s="1" t="s">
        <v>4</v>
      </c>
      <c r="B11" s="17">
        <v>2380766.2999999998</v>
      </c>
      <c r="C11" s="25">
        <v>1125748.8999999999</v>
      </c>
      <c r="D11" s="5"/>
    </row>
    <row r="12" spans="1:4" x14ac:dyDescent="0.25">
      <c r="A12" s="1" t="s">
        <v>37</v>
      </c>
      <c r="B12" s="17">
        <v>1500.4</v>
      </c>
      <c r="C12" s="25">
        <v>111.4</v>
      </c>
      <c r="D12" s="5"/>
    </row>
    <row r="13" spans="1:4" x14ac:dyDescent="0.25">
      <c r="A13" s="1" t="s">
        <v>5</v>
      </c>
      <c r="B13" s="17">
        <v>31279.5</v>
      </c>
      <c r="C13" s="25">
        <v>12623.6</v>
      </c>
      <c r="D13" s="5"/>
    </row>
    <row r="14" spans="1:4" x14ac:dyDescent="0.25">
      <c r="A14" s="1" t="s">
        <v>6</v>
      </c>
      <c r="B14" s="17">
        <v>89200.5</v>
      </c>
      <c r="C14" s="25">
        <v>38684</v>
      </c>
      <c r="D14" s="5"/>
    </row>
    <row r="15" spans="1:4" ht="15.75" thickBot="1" x14ac:dyDescent="0.3">
      <c r="A15" s="1" t="s">
        <v>7</v>
      </c>
      <c r="B15" s="17">
        <v>98985.2</v>
      </c>
      <c r="C15" s="25">
        <v>61810.400000000001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3623690.8</v>
      </c>
      <c r="C18" s="23">
        <f>SUM(C8:C17)</f>
        <v>1738061.9999999998</v>
      </c>
      <c r="D18" s="5"/>
    </row>
    <row r="19" spans="1:5" x14ac:dyDescent="0.25">
      <c r="A19" s="11" t="s">
        <v>41</v>
      </c>
      <c r="B19" s="19">
        <v>2800258.9</v>
      </c>
      <c r="C19" s="25">
        <v>1236227.3</v>
      </c>
      <c r="D19" s="5"/>
    </row>
    <row r="20" spans="1:5" x14ac:dyDescent="0.25">
      <c r="A20" s="1" t="s">
        <v>35</v>
      </c>
      <c r="B20" s="17">
        <v>173.5</v>
      </c>
      <c r="C20" s="25">
        <v>94.3</v>
      </c>
      <c r="D20" s="5"/>
    </row>
    <row r="21" spans="1:5" x14ac:dyDescent="0.25">
      <c r="A21" s="1" t="s">
        <v>11</v>
      </c>
      <c r="B21" s="17">
        <v>161339.6</v>
      </c>
      <c r="C21" s="25">
        <v>193956.6</v>
      </c>
      <c r="D21" s="5"/>
    </row>
    <row r="22" spans="1:5" hidden="1" x14ac:dyDescent="0.25">
      <c r="A22" s="1" t="s">
        <v>3</v>
      </c>
      <c r="B22" s="17"/>
      <c r="C22" s="24">
        <v>0</v>
      </c>
      <c r="D22" s="5"/>
    </row>
    <row r="23" spans="1:5" x14ac:dyDescent="0.25">
      <c r="A23" s="1" t="s">
        <v>12</v>
      </c>
      <c r="B23" s="17">
        <v>122807.8</v>
      </c>
      <c r="C23" s="25">
        <v>60104.800000000003</v>
      </c>
      <c r="D23" s="5"/>
    </row>
    <row r="24" spans="1:5" x14ac:dyDescent="0.25">
      <c r="A24" s="1" t="s">
        <v>6</v>
      </c>
      <c r="B24" s="17">
        <v>23506.9</v>
      </c>
      <c r="C24" s="25">
        <v>10073.5</v>
      </c>
      <c r="D24" s="5"/>
    </row>
    <row r="25" spans="1:5" ht="15.75" thickBot="1" x14ac:dyDescent="0.3">
      <c r="A25" s="1" t="s">
        <v>13</v>
      </c>
      <c r="B25" s="17">
        <v>83998.9</v>
      </c>
      <c r="C25" s="25">
        <v>43383.1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3192085.5999999996</v>
      </c>
      <c r="C27" s="18">
        <f>SUM(C19:C25)</f>
        <v>1543839.6000000003</v>
      </c>
      <c r="D27" s="5"/>
    </row>
    <row r="28" spans="1:5" x14ac:dyDescent="0.25">
      <c r="A28" s="11" t="s">
        <v>16</v>
      </c>
      <c r="B28" s="19">
        <v>204701.8</v>
      </c>
      <c r="C28" s="25">
        <v>90570.6</v>
      </c>
      <c r="D28" s="5"/>
    </row>
    <row r="29" spans="1:5" hidden="1" x14ac:dyDescent="0.25">
      <c r="A29" s="1" t="s">
        <v>17</v>
      </c>
      <c r="B29" s="24"/>
      <c r="C29" s="24">
        <v>0</v>
      </c>
      <c r="D29" s="5"/>
    </row>
    <row r="30" spans="1:5" x14ac:dyDescent="0.25">
      <c r="A30" s="1" t="s">
        <v>18</v>
      </c>
      <c r="B30" s="17">
        <v>207773.6</v>
      </c>
      <c r="C30" s="25">
        <v>94808.5</v>
      </c>
      <c r="D30" s="5"/>
      <c r="E30" s="5"/>
    </row>
    <row r="31" spans="1:5" ht="15.75" thickBot="1" x14ac:dyDescent="0.3">
      <c r="A31" s="1" t="s">
        <v>45</v>
      </c>
      <c r="B31" s="17">
        <f>B82</f>
        <v>19129.799999999996</v>
      </c>
      <c r="C31" s="25">
        <f>+C82</f>
        <v>8843.3000000000047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431605.2</v>
      </c>
      <c r="C33" s="18">
        <f>SUM(C28:C32)</f>
        <v>194222.40000000002</v>
      </c>
      <c r="D33" s="5"/>
    </row>
    <row r="34" spans="1:884" ht="15.75" thickBot="1" x14ac:dyDescent="0.3">
      <c r="A34" s="12" t="s">
        <v>20</v>
      </c>
      <c r="B34" s="23">
        <f>B33+B27</f>
        <v>3623690.8</v>
      </c>
      <c r="C34" s="18">
        <f>C27+C33</f>
        <v>1738062.0000000005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8" t="s">
        <v>51</v>
      </c>
      <c r="B41" s="30" t="s">
        <v>53</v>
      </c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8" t="s">
        <v>52</v>
      </c>
      <c r="B42" s="30" t="s">
        <v>54</v>
      </c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30" t="s">
        <v>49</v>
      </c>
      <c r="B47" s="30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30" t="s">
        <v>50</v>
      </c>
      <c r="B48" s="30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9"/>
      <c r="B49" s="29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9"/>
      <c r="B50" s="29"/>
      <c r="C50" s="2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9"/>
      <c r="B51" s="29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9"/>
      <c r="B52" s="29"/>
      <c r="C52" s="29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9"/>
      <c r="B53" s="29"/>
      <c r="C53" s="29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9"/>
      <c r="B54" s="29"/>
      <c r="C54" s="2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9"/>
      <c r="B55" s="29"/>
      <c r="C55" s="29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ht="21" customHeigh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ht="15.75" x14ac:dyDescent="0.25">
      <c r="A59" s="8" t="s">
        <v>43</v>
      </c>
      <c r="B59" s="9"/>
      <c r="C59" s="9"/>
      <c r="D59" s="5"/>
    </row>
    <row r="60" spans="1:884" ht="15.75" x14ac:dyDescent="0.25">
      <c r="A60" s="8" t="s">
        <v>56</v>
      </c>
      <c r="B60" s="9"/>
      <c r="C60" s="9"/>
      <c r="D60" s="5"/>
    </row>
    <row r="61" spans="1:884" ht="15.75" x14ac:dyDescent="0.25">
      <c r="A61" s="8" t="s">
        <v>0</v>
      </c>
      <c r="B61" s="9"/>
      <c r="C61" s="9"/>
      <c r="D61" s="5"/>
    </row>
    <row r="62" spans="1:884" x14ac:dyDescent="0.25">
      <c r="A62" s="1" t="s">
        <v>1</v>
      </c>
      <c r="B62" s="2">
        <v>2021</v>
      </c>
      <c r="C62" s="2">
        <v>2020</v>
      </c>
      <c r="D62" s="5"/>
    </row>
    <row r="63" spans="1:884" x14ac:dyDescent="0.25">
      <c r="A63" s="1" t="s">
        <v>21</v>
      </c>
      <c r="B63" s="16">
        <v>111407.9</v>
      </c>
      <c r="C63" s="16">
        <v>66417.100000000006</v>
      </c>
      <c r="D63" s="5"/>
    </row>
    <row r="64" spans="1:884" x14ac:dyDescent="0.25">
      <c r="A64" s="1" t="s">
        <v>42</v>
      </c>
      <c r="B64" s="17">
        <v>3130.7</v>
      </c>
      <c r="C64" s="17">
        <v>2095.1</v>
      </c>
      <c r="D64" s="5"/>
    </row>
    <row r="65" spans="1:4" x14ac:dyDescent="0.25">
      <c r="A65" s="1" t="s">
        <v>22</v>
      </c>
      <c r="B65" s="17">
        <v>13383.4</v>
      </c>
      <c r="C65" s="17">
        <v>5858.5</v>
      </c>
      <c r="D65" s="5"/>
    </row>
    <row r="66" spans="1:4" x14ac:dyDescent="0.25">
      <c r="A66" s="1" t="s">
        <v>36</v>
      </c>
      <c r="B66" s="17">
        <v>960.8</v>
      </c>
      <c r="C66" s="17">
        <v>2214.5</v>
      </c>
      <c r="D66" s="5"/>
    </row>
    <row r="67" spans="1:4" x14ac:dyDescent="0.25">
      <c r="A67" s="1" t="s">
        <v>23</v>
      </c>
      <c r="B67" s="17">
        <v>567.79999999999995</v>
      </c>
      <c r="C67" s="17">
        <v>383.2</v>
      </c>
      <c r="D67" s="5"/>
    </row>
    <row r="68" spans="1:4" x14ac:dyDescent="0.25">
      <c r="A68" s="1" t="s">
        <v>24</v>
      </c>
      <c r="B68" s="17">
        <v>7823.2</v>
      </c>
      <c r="C68" s="17">
        <v>3504</v>
      </c>
      <c r="D68" s="5"/>
    </row>
    <row r="69" spans="1:4" x14ac:dyDescent="0.25">
      <c r="A69" s="3" t="s">
        <v>25</v>
      </c>
      <c r="B69" s="4">
        <v>38526.400000000001</v>
      </c>
      <c r="C69" s="4">
        <v>20190.5</v>
      </c>
      <c r="D69" s="5"/>
    </row>
    <row r="70" spans="1:4" ht="15.75" thickBot="1" x14ac:dyDescent="0.3">
      <c r="A70" s="13" t="s">
        <v>26</v>
      </c>
      <c r="B70" s="14">
        <v>42528.5</v>
      </c>
      <c r="C70" s="26">
        <v>17229.400000000001</v>
      </c>
      <c r="D70" s="5"/>
    </row>
    <row r="71" spans="1:4" ht="15.75" thickBot="1" x14ac:dyDescent="0.3">
      <c r="A71" s="12" t="s">
        <v>27</v>
      </c>
      <c r="B71" s="23">
        <f>SUM(B63:B68)-B69-B70</f>
        <v>56218.899999999994</v>
      </c>
      <c r="C71" s="18">
        <f>SUM(C63:C68)-C69-C70</f>
        <v>43052.500000000007</v>
      </c>
      <c r="D71" s="5"/>
    </row>
    <row r="72" spans="1:4" x14ac:dyDescent="0.25">
      <c r="A72" s="11" t="s">
        <v>28</v>
      </c>
      <c r="B72" s="19">
        <v>29000.799999999999</v>
      </c>
      <c r="C72" s="25">
        <v>19055.400000000001</v>
      </c>
      <c r="D72" s="5"/>
    </row>
    <row r="73" spans="1:4" x14ac:dyDescent="0.25">
      <c r="A73" s="1" t="s">
        <v>29</v>
      </c>
      <c r="B73" s="17">
        <v>19337.3</v>
      </c>
      <c r="C73" s="25">
        <v>12276.1</v>
      </c>
      <c r="D73" s="5"/>
    </row>
    <row r="74" spans="1:4" ht="15.75" thickBot="1" x14ac:dyDescent="0.3">
      <c r="A74" s="10" t="s">
        <v>30</v>
      </c>
      <c r="B74" s="20">
        <v>7415.6</v>
      </c>
      <c r="C74" s="25">
        <v>4323.8</v>
      </c>
      <c r="D74" s="5"/>
    </row>
    <row r="75" spans="1:4" ht="15.75" thickBot="1" x14ac:dyDescent="0.3">
      <c r="A75" s="12" t="s">
        <v>48</v>
      </c>
      <c r="B75" s="23">
        <f>B71-SUM(B72:B74)</f>
        <v>465.19999999999709</v>
      </c>
      <c r="C75" s="18">
        <f>C71-SUM(C72:C74)</f>
        <v>7397.2000000000044</v>
      </c>
      <c r="D75" s="5"/>
    </row>
    <row r="76" spans="1:4" x14ac:dyDescent="0.25">
      <c r="A76" s="11" t="s">
        <v>31</v>
      </c>
      <c r="B76" s="19">
        <v>28269.4</v>
      </c>
      <c r="C76" s="25">
        <v>5737.5</v>
      </c>
      <c r="D76" s="5"/>
    </row>
    <row r="77" spans="1:4" ht="15.75" thickBot="1" x14ac:dyDescent="0.3">
      <c r="A77" s="1" t="s">
        <v>32</v>
      </c>
      <c r="B77" s="4">
        <v>-1092.2</v>
      </c>
      <c r="C77" s="4">
        <v>-180</v>
      </c>
      <c r="D77" s="5"/>
    </row>
    <row r="78" spans="1:4" ht="15.75" hidden="1" thickBot="1" x14ac:dyDescent="0.3">
      <c r="A78" s="10" t="s">
        <v>33</v>
      </c>
      <c r="B78" s="21"/>
      <c r="C78" s="21"/>
      <c r="D78" s="5"/>
    </row>
    <row r="79" spans="1:4" ht="15.75" thickBot="1" x14ac:dyDescent="0.3">
      <c r="A79" s="12" t="s">
        <v>46</v>
      </c>
      <c r="B79" s="23">
        <f>SUM(B75:B77)</f>
        <v>27642.399999999998</v>
      </c>
      <c r="C79" s="18">
        <f>SUM(C75:C77)</f>
        <v>12954.700000000004</v>
      </c>
      <c r="D79" s="5"/>
    </row>
    <row r="80" spans="1:4" hidden="1" x14ac:dyDescent="0.25">
      <c r="A80" s="11" t="s">
        <v>34</v>
      </c>
      <c r="B80" s="22"/>
      <c r="C80" s="22"/>
      <c r="D80" s="5"/>
    </row>
    <row r="81" spans="1:5" ht="15.75" thickBot="1" x14ac:dyDescent="0.3">
      <c r="A81" s="10" t="s">
        <v>39</v>
      </c>
      <c r="B81" s="14">
        <v>-8512.6</v>
      </c>
      <c r="C81" s="27">
        <v>-4111.3999999999996</v>
      </c>
      <c r="D81" s="5"/>
    </row>
    <row r="82" spans="1:5" ht="15.75" thickBot="1" x14ac:dyDescent="0.3">
      <c r="A82" s="12" t="s">
        <v>47</v>
      </c>
      <c r="B82" s="23">
        <f>SUM(B79:B81)</f>
        <v>19129.799999999996</v>
      </c>
      <c r="C82" s="18">
        <f>SUM(C79:C81)</f>
        <v>8843.3000000000047</v>
      </c>
      <c r="D82" s="15">
        <f>B82-B31</f>
        <v>0</v>
      </c>
      <c r="E82" s="15">
        <f>C82-C31</f>
        <v>0</v>
      </c>
    </row>
    <row r="83" spans="1:5" x14ac:dyDescent="0.25">
      <c r="A83" s="6" t="s">
        <v>44</v>
      </c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28" t="s">
        <v>51</v>
      </c>
      <c r="B89" s="30" t="s">
        <v>53</v>
      </c>
      <c r="C89" s="30"/>
    </row>
    <row r="90" spans="1:5" x14ac:dyDescent="0.25">
      <c r="A90" s="28" t="s">
        <v>52</v>
      </c>
      <c r="B90" s="30" t="s">
        <v>54</v>
      </c>
      <c r="C90" s="30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30" t="s">
        <v>49</v>
      </c>
      <c r="B95" s="30"/>
      <c r="C95" s="30"/>
    </row>
    <row r="96" spans="1:5" x14ac:dyDescent="0.25">
      <c r="A96" s="30" t="s">
        <v>50</v>
      </c>
      <c r="B96" s="30"/>
      <c r="C96" s="30"/>
    </row>
  </sheetData>
  <mergeCells count="8">
    <mergeCell ref="A95:C95"/>
    <mergeCell ref="A96:C96"/>
    <mergeCell ref="A47:C47"/>
    <mergeCell ref="A48:C48"/>
    <mergeCell ref="B41:C41"/>
    <mergeCell ref="B42:C42"/>
    <mergeCell ref="B89:C89"/>
    <mergeCell ref="B90:C90"/>
  </mergeCells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2021-07-14T23:30:52Z</cp:lastPrinted>
  <dcterms:created xsi:type="dcterms:W3CDTF">2017-01-11T17:17:53Z</dcterms:created>
  <dcterms:modified xsi:type="dcterms:W3CDTF">2021-07-14T23:30:58Z</dcterms:modified>
</cp:coreProperties>
</file>