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0" documentId="13_ncr:1_{D7F58C3B-2C24-4C65-895A-237F73FBBE0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Balance" sheetId="1" r:id="rId1"/>
    <sheet name="Resultado" sheetId="2" r:id="rId2"/>
  </sheets>
  <definedNames>
    <definedName name="_xlnm.Print_Area" localSheetId="1">Resultado!$A$1:$F$39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E35" i="1"/>
  <c r="E30" i="1"/>
  <c r="E19" i="2"/>
  <c r="E17" i="1"/>
  <c r="E9" i="1"/>
  <c r="E15" i="2"/>
  <c r="E48" i="1"/>
  <c r="E42" i="1"/>
  <c r="E49" i="1"/>
  <c r="E27" i="1"/>
  <c r="E51" i="1"/>
  <c r="E20" i="2"/>
  <c r="E27" i="2"/>
  <c r="E30" i="2"/>
</calcChain>
</file>

<file path=xl/sharedStrings.xml><?xml version="1.0" encoding="utf-8"?>
<sst xmlns="http://schemas.openxmlformats.org/spreadsheetml/2006/main" count="130" uniqueCount="120">
  <si>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</si>
  <si>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</si>
  <si>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</si>
  <si>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</si>
  <si>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</si>
  <si>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</si>
  <si>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</si>
  <si>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</si>
  <si>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</si>
  <si>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</si>
  <si>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</si>
  <si>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</si>
  <si>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</si>
  <si>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</si>
  <si>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</si>
  <si>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</si>
  <si>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</si>
  <si>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</si>
  <si>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</si>
  <si>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</si>
  <si>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</si>
  <si>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</si>
  <si>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</si>
  <si>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</si>
  <si>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</si>
  <si>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</si>
  <si>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</si>
  <si>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</si>
  <si>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</si>
  <si>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</si>
  <si>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</si>
  <si>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</si>
  <si>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</si>
  <si>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</si>
  <si>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</si>
  <si>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</si>
  <si>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</si>
  <si>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</si>
  <si>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</si>
  <si>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</si>
  <si>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</si>
  <si>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</si>
  <si>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</si>
  <si>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</si>
  <si>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</si>
  <si>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</si>
  <si>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</si>
  <si>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</si>
  <si>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</si>
  <si>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</si>
  <si>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</si>
  <si>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</si>
  <si>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</si>
  <si>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</si>
  <si>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</si>
  <si>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</si>
  <si>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</si>
  <si>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</si>
  <si>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</si>
  <si>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</si>
  <si>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</si>
  <si>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</si>
  <si>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</si>
  <si>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</si>
  <si>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</si>
  <si>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</si>
  <si>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</si>
  <si>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</si>
  <si>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</si>
  <si>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</si>
  <si>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</si>
  <si>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</si>
  <si>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</si>
  <si>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</si>
  <si>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</si>
  <si>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</si>
  <si>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</si>
  <si>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</si>
  <si>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</si>
  <si>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</si>
  <si>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</si>
  <si>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</si>
  <si>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</si>
  <si>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</si>
  <si>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</si>
  <si>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</si>
  <si>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</si>
  <si>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</si>
  <si>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</si>
  <si>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</si>
  <si>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</si>
  <si>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</si>
  <si>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</si>
  <si>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</si>
  <si>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</si>
  <si>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</si>
  <si>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</si>
  <si>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</si>
  <si>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</si>
  <si>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</si>
  <si>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</si>
  <si>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</si>
  <si>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</si>
  <si>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</si>
  <si>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</si>
  <si>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</si>
  <si>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</si>
  <si>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</si>
  <si>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</si>
  <si>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</si>
  <si>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</si>
  <si>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Lic. Juan Manuel Hernández Quintero</t>
  </si>
  <si>
    <t xml:space="preserve"> Contador</t>
  </si>
  <si>
    <t xml:space="preserve">            Inscripción No. 7958</t>
  </si>
  <si>
    <t>Inscripción No. 7958</t>
  </si>
  <si>
    <t xml:space="preserve">CUENTAS TRANSITORIAS </t>
  </si>
  <si>
    <t>2-1-12-00-00-00</t>
  </si>
  <si>
    <t>Ing. Guillermo Miguel Saca Silhy</t>
  </si>
  <si>
    <t>Estado de Situación Financiera al 30 de Abril  de 2021</t>
  </si>
  <si>
    <t>Estado de resultados del 01 de enero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</si>
</sst>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4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32" name="Picture 1025">
          <a:extLst>
            <a:ext uri="{FF2B5EF4-FFF2-40B4-BE49-F238E27FC236}">
              <a16:creationId xmlns:a16="http://schemas.microsoft.com/office/drawing/2014/main" id="{DD9676DD-BC31-4893-BE75-7A8CF7CF1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55" name="Picture 1025">
          <a:extLst>
            <a:ext uri="{FF2B5EF4-FFF2-40B4-BE49-F238E27FC236}">
              <a16:creationId xmlns:a16="http://schemas.microsoft.com/office/drawing/2014/main" id="{C5B339F5-0ED9-4F13-BD76-11D4F40C7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0"/>
  <sheetViews>
    <sheetView showGridLines="0" showOutlineSymbols="0" view="pageBreakPreview" zoomScaleNormal="112" zoomScaleSheetLayoutView="100" workbookViewId="0">
      <pane ySplit="6" topLeftCell="A7" activePane="bottomLeft" state="frozen"/>
      <selection pane="bottomLeft" activeCell="H28" sqref="H28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49" t="s">
        <v>118</v>
      </c>
      <c r="C5" s="49"/>
      <c r="D5" s="49"/>
      <c r="E5" s="49"/>
      <c r="F5" s="23"/>
    </row>
    <row r="6" spans="1:11" s="24" customFormat="1" ht="13.5" customHeight="1" x14ac:dyDescent="0.2">
      <c r="B6" s="50" t="s">
        <v>98</v>
      </c>
      <c r="C6" s="50"/>
      <c r="D6" s="50"/>
      <c r="E6" s="50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8601916.2699999996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692746.7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36268.35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5523500.5499999998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1452829.57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57550.32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839020.78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2407463.7000000002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103624.61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1038128.58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52186.46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21020.59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889583.66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11009379.969999999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6000891.5300000003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5851008.8300000001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64287.44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6964.01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25544.28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f>28599.56-9856.77</f>
        <v>18742.79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34344.18</v>
      </c>
      <c r="F36" s="9"/>
    </row>
    <row r="37" spans="2:7" x14ac:dyDescent="0.2">
      <c r="B37" s="8" t="s">
        <v>116</v>
      </c>
      <c r="C37" s="6" t="s">
        <v>115</v>
      </c>
      <c r="D37" s="9"/>
      <c r="E37" s="44">
        <v>0</v>
      </c>
      <c r="F37" s="9"/>
    </row>
    <row r="38" spans="2:7" x14ac:dyDescent="0.2">
      <c r="B38" s="8"/>
      <c r="C38" s="6"/>
      <c r="D38" s="9"/>
      <c r="E38" s="44"/>
      <c r="F38" s="9"/>
    </row>
    <row r="39" spans="2:7" x14ac:dyDescent="0.2">
      <c r="B39" s="16" t="s">
        <v>51</v>
      </c>
      <c r="C39" s="11" t="s">
        <v>52</v>
      </c>
      <c r="D39" s="12"/>
      <c r="E39" s="44">
        <f>+E40+E41</f>
        <v>597712.86</v>
      </c>
      <c r="F39" s="9"/>
    </row>
    <row r="40" spans="2:7" x14ac:dyDescent="0.2">
      <c r="B40" s="8" t="s">
        <v>53</v>
      </c>
      <c r="C40" s="6" t="s">
        <v>54</v>
      </c>
      <c r="D40" s="9"/>
      <c r="E40" s="44">
        <v>548368.35</v>
      </c>
      <c r="F40" s="9"/>
    </row>
    <row r="41" spans="2:7" x14ac:dyDescent="0.2">
      <c r="B41" s="8" t="s">
        <v>55</v>
      </c>
      <c r="C41" s="6" t="s">
        <v>56</v>
      </c>
      <c r="D41" s="9"/>
      <c r="E41" s="44">
        <v>49344.51</v>
      </c>
      <c r="F41" s="9"/>
    </row>
    <row r="42" spans="2:7" ht="16.5" customHeight="1" x14ac:dyDescent="0.2">
      <c r="B42" s="8"/>
      <c r="C42" s="17" t="s">
        <v>101</v>
      </c>
      <c r="D42" s="18"/>
      <c r="E42" s="19">
        <f>E30+E39</f>
        <v>6598604.3900000006</v>
      </c>
      <c r="F42" s="9"/>
      <c r="G42" s="43"/>
    </row>
    <row r="43" spans="2:7" x14ac:dyDescent="0.2">
      <c r="B43" s="16" t="s">
        <v>99</v>
      </c>
      <c r="C43" s="11" t="s">
        <v>100</v>
      </c>
      <c r="D43" s="9"/>
      <c r="E43" s="44"/>
      <c r="F43" s="9"/>
    </row>
    <row r="44" spans="2:7" x14ac:dyDescent="0.2">
      <c r="B44" s="16" t="s">
        <v>57</v>
      </c>
      <c r="C44" s="11" t="s">
        <v>58</v>
      </c>
      <c r="D44" s="12"/>
      <c r="E44" s="44"/>
      <c r="F44" s="9"/>
    </row>
    <row r="45" spans="2:7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7" x14ac:dyDescent="0.2">
      <c r="B46" s="8" t="s">
        <v>61</v>
      </c>
      <c r="C46" s="6" t="s">
        <v>62</v>
      </c>
      <c r="D46" s="9"/>
      <c r="E46" s="44">
        <v>750960.95</v>
      </c>
      <c r="F46" s="9"/>
    </row>
    <row r="47" spans="2:7" x14ac:dyDescent="0.2">
      <c r="B47" s="8" t="s">
        <v>63</v>
      </c>
      <c r="C47" s="6" t="s">
        <v>64</v>
      </c>
      <c r="D47" s="9"/>
      <c r="E47" s="44">
        <v>1657414.63</v>
      </c>
      <c r="F47" s="9"/>
    </row>
    <row r="48" spans="2:7" ht="16.5" customHeight="1" x14ac:dyDescent="0.2">
      <c r="B48" s="8"/>
      <c r="C48" s="17" t="s">
        <v>85</v>
      </c>
      <c r="D48" s="18"/>
      <c r="E48" s="19">
        <f>SUM(E45:E47)</f>
        <v>4410775.58</v>
      </c>
      <c r="F48" s="9"/>
    </row>
    <row r="49" spans="2:6" ht="16.5" customHeight="1" thickBot="1" x14ac:dyDescent="0.25">
      <c r="B49" s="8"/>
      <c r="C49" s="17" t="s">
        <v>86</v>
      </c>
      <c r="D49" s="18" t="s">
        <v>103</v>
      </c>
      <c r="E49" s="20">
        <f>E42+E48</f>
        <v>11009379.970000001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>
        <f>+E49-E27</f>
        <v>0</v>
      </c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48" t="s">
        <v>117</v>
      </c>
      <c r="C55" s="5"/>
      <c r="D55" s="51" t="s">
        <v>111</v>
      </c>
      <c r="E55" s="51"/>
      <c r="F55" s="51"/>
    </row>
    <row r="56" spans="2:6" x14ac:dyDescent="0.2">
      <c r="B56" s="48" t="s">
        <v>97</v>
      </c>
      <c r="C56" s="5"/>
      <c r="D56" s="51" t="s">
        <v>112</v>
      </c>
      <c r="E56" s="51"/>
      <c r="F56" s="51"/>
    </row>
    <row r="57" spans="2:6" x14ac:dyDescent="0.2">
      <c r="B57" s="5"/>
      <c r="C57" s="5"/>
      <c r="D57" s="5" t="s">
        <v>113</v>
      </c>
      <c r="E57" s="9"/>
      <c r="F57" s="9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4">
    <mergeCell ref="B5:E5"/>
    <mergeCell ref="B6:E6"/>
    <mergeCell ref="D55:F55"/>
    <mergeCell ref="D56:F56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0"/>
  <sheetViews>
    <sheetView tabSelected="1" view="pageBreakPreview" zoomScale="115" zoomScaleNormal="100" zoomScaleSheetLayoutView="115" workbookViewId="0">
      <selection activeCell="C17" sqref="C17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2" t="s">
        <v>119</v>
      </c>
      <c r="C7" s="52"/>
      <c r="D7" s="52"/>
      <c r="E7" s="52"/>
    </row>
    <row r="8" spans="2:6" x14ac:dyDescent="0.2">
      <c r="B8" s="53" t="s">
        <v>96</v>
      </c>
      <c r="C8" s="53"/>
      <c r="D8" s="53"/>
      <c r="E8" s="53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514359.03999999998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145715.60999999999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368643.43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83847.37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6511.84+230708.14</f>
        <v>237219.98</v>
      </c>
      <c r="F19" s="45"/>
    </row>
    <row r="20" spans="2:6" ht="16.5" customHeight="1" x14ac:dyDescent="0.2">
      <c r="B20" s="8"/>
      <c r="C20" s="21" t="s">
        <v>110</v>
      </c>
      <c r="D20" s="21"/>
      <c r="E20" s="22">
        <f>E15-E18-E19</f>
        <v>47576.079999999987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47924.05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93087.84</v>
      </c>
      <c r="F27" s="5"/>
    </row>
    <row r="28" spans="2:6" x14ac:dyDescent="0.2">
      <c r="B28" s="5"/>
      <c r="C28" s="6" t="s">
        <v>93</v>
      </c>
      <c r="D28" s="6"/>
      <c r="E28" s="9">
        <v>6516.15</v>
      </c>
      <c r="F28" s="5"/>
    </row>
    <row r="29" spans="2:6" x14ac:dyDescent="0.2">
      <c r="B29" s="5"/>
      <c r="C29" s="6" t="s">
        <v>94</v>
      </c>
      <c r="D29" s="6"/>
      <c r="E29" s="10">
        <v>24323.34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62248.350000000006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117</v>
      </c>
      <c r="C36" s="6"/>
      <c r="D36" s="51" t="s">
        <v>111</v>
      </c>
      <c r="E36" s="51"/>
      <c r="F36" s="51"/>
    </row>
    <row r="37" spans="2:6" x14ac:dyDescent="0.2">
      <c r="B37" s="5" t="s">
        <v>97</v>
      </c>
      <c r="C37" s="6"/>
      <c r="D37" s="51" t="s">
        <v>112</v>
      </c>
      <c r="E37" s="51"/>
      <c r="F37" s="51"/>
    </row>
    <row r="38" spans="2:6" x14ac:dyDescent="0.2">
      <c r="B38" s="5"/>
      <c r="C38" s="6"/>
      <c r="D38" s="51" t="s">
        <v>114</v>
      </c>
      <c r="E38" s="51"/>
      <c r="F38" s="51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</vt:lpstr>
      <vt:lpstr>Resultado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2021-06-03T21:31:02Z</cp:lastPrinted>
  <dcterms:created xsi:type="dcterms:W3CDTF">2019-02-28T22:50:16Z</dcterms:created>
  <dcterms:modified xsi:type="dcterms:W3CDTF">2021-07-22T15:15:26Z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