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Desktop\"/>
    </mc:Choice>
  </mc:AlternateContent>
  <xr:revisionPtr revIDLastSave="0" documentId="13_ncr:1_{222EDF7C-6CD8-414A-9500-C9401D343C6D}" xr6:coauthVersionLast="47" xr6:coauthVersionMax="47" xr10:uidLastSave="{00000000-0000-0000-0000-000000000000}"/>
  <bookViews>
    <workbookView xWindow="-110" yWindow="-110" windowWidth="19420" windowHeight="10420" firstSheet="1" activeTab="2" xr2:uid="{4B3CF43B-EB68-4DC8-9426-76AC985E41D5}"/>
  </bookViews>
  <sheets>
    <sheet name="Balance de Comprobación" sheetId="2" r:id="rId1"/>
    <sheet name="bg" sheetId="4" r:id="rId2"/>
    <sheet name="er" sheetId="5" r:id="rId3"/>
  </sheets>
  <externalReferences>
    <externalReference r:id="rId4"/>
  </externalReferences>
  <definedNames>
    <definedName name="_xlnm.Print_Titles" localSheetId="0">'Balance de Comprobación'!$1:$6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5" l="1"/>
  <c r="C36" i="5"/>
  <c r="D29" i="5"/>
  <c r="C29" i="5"/>
  <c r="D24" i="5"/>
  <c r="C24" i="5"/>
  <c r="D16" i="5"/>
  <c r="C16" i="5"/>
  <c r="D10" i="5"/>
  <c r="C10" i="5"/>
  <c r="C40" i="4"/>
  <c r="C41" i="4" s="1"/>
  <c r="D33" i="4"/>
  <c r="C33" i="4"/>
  <c r="D29" i="4"/>
  <c r="C29" i="4"/>
  <c r="D21" i="4"/>
  <c r="C21" i="4"/>
  <c r="D14" i="4"/>
  <c r="C14" i="4"/>
  <c r="C22" i="4" s="1"/>
  <c r="C18" i="5" l="1"/>
  <c r="D38" i="5"/>
  <c r="D42" i="5" s="1"/>
  <c r="D46" i="5" s="1"/>
  <c r="D48" i="5" s="1"/>
  <c r="D22" i="4"/>
  <c r="D34" i="4"/>
  <c r="D42" i="4" s="1"/>
  <c r="C34" i="4"/>
  <c r="C42" i="4" s="1"/>
  <c r="C38" i="5"/>
  <c r="C42" i="5" s="1"/>
  <c r="C46" i="5" s="1"/>
  <c r="C48" i="5" s="1"/>
</calcChain>
</file>

<file path=xl/sharedStrings.xml><?xml version="1.0" encoding="utf-8"?>
<sst xmlns="http://schemas.openxmlformats.org/spreadsheetml/2006/main" count="1814" uniqueCount="1589">
  <si>
    <t>ADMINISTRADORA DE FONDOS DE PENSIONES CRECER. S.A</t>
  </si>
  <si>
    <t>BALANCE GENERAL AL 31 DE MAYO DE 2021 Y 31 DE DICIEMBRE DE 2020</t>
  </si>
  <si>
    <t>(Expresados en dólares de los Estados Unidos de América)</t>
  </si>
  <si>
    <t xml:space="preserve">ACTIVO 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</si>
  <si>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</si>
  <si>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</si>
  <si>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(NETO)                                        </t>
  </si>
  <si>
    <t xml:space="preserve">CUENTAS Y DOCUMENTOS POR COBRAR (NETO)             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</si>
  <si>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</si>
  <si>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</si>
  <si>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</si>
  <si>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</si>
  <si>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</si>
  <si>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</si>
  <si>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</si>
  <si>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</si>
  <si>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</si>
  <si>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</si>
  <si>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</si>
  <si>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</si>
  <si>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</si>
  <si>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</si>
  <si>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</si>
  <si>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</si>
  <si>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</si>
  <si>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</si>
  <si>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</si>
  <si>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</si>
  <si>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</si>
  <si>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</si>
  <si>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</si>
  <si>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</si>
  <si>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</si>
  <si>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</si>
  <si>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</si>
  <si>
    <t>RUTH DEL CASTILLO DE SOLORZANO</t>
  </si>
  <si>
    <t>OSCAR ARMANDO PEREZ MERINO</t>
  </si>
  <si>
    <t>PRESIDENTA EJECUTIVA Y REPRESENTANTE LEGAL</t>
  </si>
  <si>
    <t>CONTADOR GENERAL</t>
  </si>
  <si>
    <t>BALANCE DE COMPROBACIÓN AL 31 DE MAYO DE 2021</t>
  </si>
  <si>
    <t>CODIGO</t>
  </si>
  <si>
    <t>DESCRIPCION</t>
  </si>
  <si>
    <t>SALDO ANTERIOR</t>
  </si>
  <si>
    <t>DEBITOS</t>
  </si>
  <si>
    <t>CREDITOS</t>
  </si>
  <si>
    <t>NUEVO SALDO</t>
  </si>
  <si>
    <t>1</t>
  </si>
  <si>
    <t>ACTIVO</t>
  </si>
  <si>
    <t>11</t>
  </si>
  <si>
    <t>DISPONIBLE</t>
  </si>
  <si>
    <t>111</t>
  </si>
  <si>
    <t>CAJA</t>
  </si>
  <si>
    <t>11101</t>
  </si>
  <si>
    <t>CAJA CHICA</t>
  </si>
  <si>
    <t>111011</t>
  </si>
  <si>
    <t>CAJA CHICA MN</t>
  </si>
  <si>
    <t>11101101</t>
  </si>
  <si>
    <t>CAJA CHICA OFICINA CENTRAL</t>
  </si>
  <si>
    <t>11101102</t>
  </si>
  <si>
    <t>CAJA CHICA AG. SAN MIGUEL</t>
  </si>
  <si>
    <t>11101103</t>
  </si>
  <si>
    <t>CAJA CHICA AG. SANTA ANA</t>
  </si>
  <si>
    <t>11101104</t>
  </si>
  <si>
    <t>CAJA CHICA OFICINA METROCENTRO</t>
  </si>
  <si>
    <t>112</t>
  </si>
  <si>
    <t>BANCOS DEL PAIS</t>
  </si>
  <si>
    <t>11201</t>
  </si>
  <si>
    <t>DEPOSITOS EN CUENTAS CORRIENTES</t>
  </si>
  <si>
    <t>112011</t>
  </si>
  <si>
    <t>DEPOSITOS EN CUENTA CORRIENTE MN</t>
  </si>
  <si>
    <t>11201101</t>
  </si>
  <si>
    <t>BANCOS CUENTAS CORRIENTES</t>
  </si>
  <si>
    <t>1120110103</t>
  </si>
  <si>
    <t>BANCO AGRICOLA, S.A.</t>
  </si>
  <si>
    <t>112011010301</t>
  </si>
  <si>
    <t>AGRICOLA CTA.#5000120728</t>
  </si>
  <si>
    <t>112011010302</t>
  </si>
  <si>
    <t>AGRICOLA CTA.#5008603022(E)</t>
  </si>
  <si>
    <t>1120110107</t>
  </si>
  <si>
    <t>BANCO DAVIVIENDA SALVADOREÑO</t>
  </si>
  <si>
    <t>112011010701</t>
  </si>
  <si>
    <t>DAVIVIENDA NO.015-51-00097-97</t>
  </si>
  <si>
    <t>1120110123</t>
  </si>
  <si>
    <t>BANCO CUSCATLAN SV, S.A.</t>
  </si>
  <si>
    <t>112011012302</t>
  </si>
  <si>
    <t>CUSCATLAN SV CTA.17-01-10664-0</t>
  </si>
  <si>
    <t>1120110127</t>
  </si>
  <si>
    <t>BANCO DE AMERICA CENTRAL,S.A.</t>
  </si>
  <si>
    <t>112011012701</t>
  </si>
  <si>
    <t>BCO.AMERICA CTAL.CTA.No.200032100</t>
  </si>
  <si>
    <t>1120110132</t>
  </si>
  <si>
    <t>BCO AZUL CTA #1-008468</t>
  </si>
  <si>
    <t>112011013201</t>
  </si>
  <si>
    <t>11202</t>
  </si>
  <si>
    <t>DEPOSITOS EN CUENTAS DE AHORRO</t>
  </si>
  <si>
    <t>112021</t>
  </si>
  <si>
    <t>DEPOSITOS EN CUENTA DE AHORRO MN</t>
  </si>
  <si>
    <t>11202101</t>
  </si>
  <si>
    <t>BANCOS CUENTAS AHORRO</t>
  </si>
  <si>
    <t>1120210103</t>
  </si>
  <si>
    <t>BANCO AGRICOLA</t>
  </si>
  <si>
    <t>112021010301</t>
  </si>
  <si>
    <t>CTA. AHORRO No.0190-034844-1</t>
  </si>
  <si>
    <t>1120210104</t>
  </si>
  <si>
    <t>BANCO CUSCATLAN DE EL SALVADOR</t>
  </si>
  <si>
    <t>112021010401</t>
  </si>
  <si>
    <t>CTA. AHORRO NO.12-24529-2</t>
  </si>
  <si>
    <t>1120210107</t>
  </si>
  <si>
    <t>112021010701</t>
  </si>
  <si>
    <t>CTA. AHOR.No.002-54-00771-88</t>
  </si>
  <si>
    <t>11203</t>
  </si>
  <si>
    <t>DEPOSITOS A PLAZO</t>
  </si>
  <si>
    <t>112031</t>
  </si>
  <si>
    <t>DEPOSITOS A PLAZO MN</t>
  </si>
  <si>
    <t>11203101</t>
  </si>
  <si>
    <t>DEPOSITOS A PLAZO BANCOS</t>
  </si>
  <si>
    <t>1120310103</t>
  </si>
  <si>
    <t>1120310112</t>
  </si>
  <si>
    <t>BANCO PROCREDIT</t>
  </si>
  <si>
    <t>112031011243</t>
  </si>
  <si>
    <t>CERTIF # 3102010044219</t>
  </si>
  <si>
    <t>12</t>
  </si>
  <si>
    <t>INVERSIONES FINANCIERAS</t>
  </si>
  <si>
    <t>121</t>
  </si>
  <si>
    <t>INVERSIONES NEGOCIABLES</t>
  </si>
  <si>
    <t>12101</t>
  </si>
  <si>
    <t>VALORES EMITIDOS POR EL GOB CENTRAL DGT</t>
  </si>
  <si>
    <t>121011</t>
  </si>
  <si>
    <t>VALORES EMITIDOS POR EL GOB CENTRAL-DGT MN</t>
  </si>
  <si>
    <t>122</t>
  </si>
  <si>
    <t>INVERSIONES DISPONIBLES PARA LA VENTA</t>
  </si>
  <si>
    <t>12201</t>
  </si>
  <si>
    <t>VALORES EMITIDOS POR EL GOB. CENTRAL DGT</t>
  </si>
  <si>
    <t>122011</t>
  </si>
  <si>
    <t>VALORES EMITIDOS POR EL GOB. CENTRAL DGT MN</t>
  </si>
  <si>
    <t>12203</t>
  </si>
  <si>
    <t>VALORES EMITIDOS POR EMPRESAS EST. E INST. OFIC. AUTONOMAS</t>
  </si>
  <si>
    <t>122031</t>
  </si>
  <si>
    <t>VALORES EMITIDOS POR EMPRESAS ESTATALES E INST.OFIC. AUTONOMAS</t>
  </si>
  <si>
    <t>12203101</t>
  </si>
  <si>
    <t>122033</t>
  </si>
  <si>
    <t>VALORES EMIT.POR EMPRESAS ESTATALES E INST.OFIC.AUTONOMAS</t>
  </si>
  <si>
    <t>12203301</t>
  </si>
  <si>
    <t>VALORES EMIT.POR EMPRESAS EST. E INST.OFIC AUTON. - VALUACION</t>
  </si>
  <si>
    <t>12204</t>
  </si>
  <si>
    <t>VAL. EMITIDOS O GARANTIZADOS POR BANCOS</t>
  </si>
  <si>
    <t>122041</t>
  </si>
  <si>
    <t>VAL. EMITIDOS O GARANTIZADOS POR BANCOS MN</t>
  </si>
  <si>
    <t>12204101</t>
  </si>
  <si>
    <t>122043</t>
  </si>
  <si>
    <t>VAL. EMITIDOS O GARANTIZADOS POR BANCOS-VALUACION</t>
  </si>
  <si>
    <t>12204301</t>
  </si>
  <si>
    <t>12205</t>
  </si>
  <si>
    <t>VALORES EMITIDOS P/SOCIEDADES NACIONALES</t>
  </si>
  <si>
    <t>122051</t>
  </si>
  <si>
    <t>VALORES EMITIDOS P/SOCIEDADES NACIONALES MN</t>
  </si>
  <si>
    <t>12205101</t>
  </si>
  <si>
    <t>122053</t>
  </si>
  <si>
    <t>12205301</t>
  </si>
  <si>
    <t>VALORES EMITIDOS P/SOCIEDADES NACIONALES-VALUACION</t>
  </si>
  <si>
    <t>12206</t>
  </si>
  <si>
    <t>CERTIFICADOS DE PARTICIPACION DE FONDOS DE INVERSION</t>
  </si>
  <si>
    <t>122061</t>
  </si>
  <si>
    <t>CERTIFICADOS DE PARTICIPACION DE FONDOS DE INVERSION MN</t>
  </si>
  <si>
    <t>12206101</t>
  </si>
  <si>
    <t>123</t>
  </si>
  <si>
    <t>INVERSIONES A MANTENERSE HASTA EL VENCIMIENTO</t>
  </si>
  <si>
    <t>12301</t>
  </si>
  <si>
    <t>VALORES EMITIDOS POR EL GOB. CENTRAL-DGT</t>
  </si>
  <si>
    <t>123011</t>
  </si>
  <si>
    <t>12304</t>
  </si>
  <si>
    <t>123041</t>
  </si>
  <si>
    <t>12304102</t>
  </si>
  <si>
    <t>CERTIF.DEPOSITO A PLAZO FIJO</t>
  </si>
  <si>
    <t>123042</t>
  </si>
  <si>
    <t>VAL. EMITIDOS O GARANTIZADOS</t>
  </si>
  <si>
    <t>12304202</t>
  </si>
  <si>
    <t>CDP BANCOS EXTRANJ. MAYORES A 90 DIAS</t>
  </si>
  <si>
    <t>123043</t>
  </si>
  <si>
    <t>12304301</t>
  </si>
  <si>
    <t>12305</t>
  </si>
  <si>
    <t>123051</t>
  </si>
  <si>
    <t>12305102</t>
  </si>
  <si>
    <t>123053</t>
  </si>
  <si>
    <t>VALORES EMITIDOS P/SOCIEDADES-VALUACION</t>
  </si>
  <si>
    <t>12305301</t>
  </si>
  <si>
    <t>13</t>
  </si>
  <si>
    <t>CUENTAS Y DOCUMENTOS P/COBRAR</t>
  </si>
  <si>
    <t>131</t>
  </si>
  <si>
    <t>CUENTAS POR COBRAR POR ADMINISTRACION DE FONDOS</t>
  </si>
  <si>
    <t>13101</t>
  </si>
  <si>
    <t>CUENTAS POR COBRAR A EMPLEADORES</t>
  </si>
  <si>
    <t>131011</t>
  </si>
  <si>
    <t>CUENTAS POR COBRAR EMPLEADORES MN</t>
  </si>
  <si>
    <t>13104</t>
  </si>
  <si>
    <t>CUENTAS POR COBRAR AL FONDO DE PENSIONES</t>
  </si>
  <si>
    <t>131041</t>
  </si>
  <si>
    <t>CUENTAS POR COBRAR AL FONDO DE PENSIONES MN</t>
  </si>
  <si>
    <t>13104101</t>
  </si>
  <si>
    <t>COMISIONES POR COBRAR SOBRE CIAP ACTIVAS</t>
  </si>
  <si>
    <t>13104104</t>
  </si>
  <si>
    <t>COMISIONES POR COBRAR SOBRE RENTAS PROGRAMADAS</t>
  </si>
  <si>
    <t>13104105</t>
  </si>
  <si>
    <t>COMISIONES POR COBRAR SOBRE CIAP ESPECIALES</t>
  </si>
  <si>
    <t>13104106</t>
  </si>
  <si>
    <t>OTRAS CUENTAS POR COBRAR AL FONDO DE PENSIONES</t>
  </si>
  <si>
    <t>13104107</t>
  </si>
  <si>
    <t>COMISIONES POR COBRAR SOBRE REZAGOS</t>
  </si>
  <si>
    <t>13105</t>
  </si>
  <si>
    <t>CUENTAS POR COBRAR A FAPV</t>
  </si>
  <si>
    <t>131051</t>
  </si>
  <si>
    <t>CUENTAS POR COBRAR A FAPV - MN</t>
  </si>
  <si>
    <t>13105101</t>
  </si>
  <si>
    <t>COMIS. POR ADMON. DE FAPV</t>
  </si>
  <si>
    <t>13105102</t>
  </si>
  <si>
    <t>COMIS. OPERATIVA FAPV</t>
  </si>
  <si>
    <t>132</t>
  </si>
  <si>
    <t>CUENTAS Y DOCUMENTOS POR COBRAR POR OPERACIONES PROPIAS</t>
  </si>
  <si>
    <t>13201</t>
  </si>
  <si>
    <t>132011</t>
  </si>
  <si>
    <t>CUENTAS Y DOCUMENTO POR COBRAR POR OPERACIONES PROPIAS MN</t>
  </si>
  <si>
    <t>13201101</t>
  </si>
  <si>
    <t>CUENTAS POR COBRAR</t>
  </si>
  <si>
    <t>13201102</t>
  </si>
  <si>
    <t>DOCUMENTOS POR COBRAR</t>
  </si>
  <si>
    <t>13201104</t>
  </si>
  <si>
    <t>COBERTURA GTOS.MEDICOS-ASESUISA</t>
  </si>
  <si>
    <t>135</t>
  </si>
  <si>
    <t>IMPUESTOS</t>
  </si>
  <si>
    <t>13501</t>
  </si>
  <si>
    <t>PAGO A CUENTA DEL IMPUESTO SOBRE LA RENTA</t>
  </si>
  <si>
    <t>135011</t>
  </si>
  <si>
    <t>PAGO CUENTA DEL IMP/RENTA MN</t>
  </si>
  <si>
    <t>13501101</t>
  </si>
  <si>
    <t>PAGO A CUENTA DEL PRESENTE EJERCICIO</t>
  </si>
  <si>
    <t>13502</t>
  </si>
  <si>
    <t>IMPUESTO SOBRE LA RENTA RETENIDO POR TERCEROS</t>
  </si>
  <si>
    <t>135021</t>
  </si>
  <si>
    <t>IMPUESTO RETENIDO POR TERCEROS MN</t>
  </si>
  <si>
    <t>13502101</t>
  </si>
  <si>
    <t>IMPUESTO RETENIDO POR TERCEROS</t>
  </si>
  <si>
    <t>13503</t>
  </si>
  <si>
    <t>ACTIVO POR IMPUESTO SOBRE LA RENTA DIFERIDO</t>
  </si>
  <si>
    <t>135031</t>
  </si>
  <si>
    <t>ACTIVO POR IMPUESTO SOBRE LA RENTA DIFERIDO MN</t>
  </si>
  <si>
    <t>13503101</t>
  </si>
  <si>
    <t>13504</t>
  </si>
  <si>
    <t>CREDITO FISCAL-IVA</t>
  </si>
  <si>
    <t>135041</t>
  </si>
  <si>
    <t>CREDITO FISCAL-IVA MN</t>
  </si>
  <si>
    <t>13504101</t>
  </si>
  <si>
    <t>13504103</t>
  </si>
  <si>
    <t>CRED.FISCAL-IVA IMPORT.DE SERV</t>
  </si>
  <si>
    <t>136</t>
  </si>
  <si>
    <t>OTRAS CUENTAS Y DOCUMENTOS POR COBRAR</t>
  </si>
  <si>
    <t>13601</t>
  </si>
  <si>
    <t>PRESTAMOS A FUNCIONARIOS Y EMPLEADOS</t>
  </si>
  <si>
    <t>136011</t>
  </si>
  <si>
    <t>PRESTAMOS A FUNCIONARIOS Y EMPEMPLEADOS MN</t>
  </si>
  <si>
    <t>13602</t>
  </si>
  <si>
    <t>ANTICIPOS DE SUELDOS A PERSONAL</t>
  </si>
  <si>
    <t>136021</t>
  </si>
  <si>
    <t>ANTICIPOS DE SUELDOS A PERSONAL MN</t>
  </si>
  <si>
    <t>13602101</t>
  </si>
  <si>
    <t>ANTICIPOS DE SUELDO A PERSONAL</t>
  </si>
  <si>
    <t>13602103</t>
  </si>
  <si>
    <t>ANTICIPOS PERSONAL VENTAS</t>
  </si>
  <si>
    <t>13607</t>
  </si>
  <si>
    <t>ANTICIPOS A PROVEEDORES</t>
  </si>
  <si>
    <t>136071</t>
  </si>
  <si>
    <t>ANTICIPOS A PROVEEDORES MN</t>
  </si>
  <si>
    <t>13607101</t>
  </si>
  <si>
    <t>137</t>
  </si>
  <si>
    <t>CUENTAS POR COBRAR DE COBRANZA DUDOSA</t>
  </si>
  <si>
    <t>13701</t>
  </si>
  <si>
    <t>137011</t>
  </si>
  <si>
    <t>13799</t>
  </si>
  <si>
    <t>OTRAS CUENTAS POR COBRAR</t>
  </si>
  <si>
    <t>137991</t>
  </si>
  <si>
    <t>13799101</t>
  </si>
  <si>
    <t>OTRAS CUENTAS POR COBRAR DE COBRANZA DUDOSA</t>
  </si>
  <si>
    <t>138</t>
  </si>
  <si>
    <t>RENDIMIENTOS POR COBRAR</t>
  </si>
  <si>
    <t>13801</t>
  </si>
  <si>
    <t>POR DEPOSITOS EN BANCOS DEL PAIS</t>
  </si>
  <si>
    <t>138011</t>
  </si>
  <si>
    <t>POR DEPOSITOS EN BANCOS DEL PAIS MN</t>
  </si>
  <si>
    <t>13801101</t>
  </si>
  <si>
    <t>1380110101</t>
  </si>
  <si>
    <t>RENDIMIENTOS CTAS. CORRIENTES</t>
  </si>
  <si>
    <t>1380110102</t>
  </si>
  <si>
    <t>RENDIMIENTOS CTAS. AHORRO</t>
  </si>
  <si>
    <t>1380110103</t>
  </si>
  <si>
    <t>RENDIMIENTOS DEPOSITOS A PLAZO</t>
  </si>
  <si>
    <t>13804</t>
  </si>
  <si>
    <t>POR INVERSIONES FINANCIERAS</t>
  </si>
  <si>
    <t>138041</t>
  </si>
  <si>
    <t>POR INVERSIONES FINANCIERAS MN</t>
  </si>
  <si>
    <t>13804101</t>
  </si>
  <si>
    <t>13804102</t>
  </si>
  <si>
    <t>RENDIMIENTOS POR CDP MAYORES</t>
  </si>
  <si>
    <t>139</t>
  </si>
  <si>
    <t>PROVISION PARA CUENTAS Y DOCUMENTOS POR COBRAR</t>
  </si>
  <si>
    <t>13901</t>
  </si>
  <si>
    <t>PROVISION POR CUENTAS Y DOCUMENTOS POR COB.POR ADMON.FONDO</t>
  </si>
  <si>
    <t>139013</t>
  </si>
  <si>
    <t>PROVISION POR CUENTAS Y DOCTOS POR COBRAR-VALUACION</t>
  </si>
  <si>
    <t>13901301</t>
  </si>
  <si>
    <t>PROVISION POR CTAS.Y DOC.P/COB POR ADMON. DE FONDOS-VALUACION</t>
  </si>
  <si>
    <t>14</t>
  </si>
  <si>
    <t>GASTOS PAGADOS POR ANTICIPADO</t>
  </si>
  <si>
    <t>141</t>
  </si>
  <si>
    <t>14101</t>
  </si>
  <si>
    <t>ALQUILERES PAGADOS POR ANTICIPADO</t>
  </si>
  <si>
    <t>141011</t>
  </si>
  <si>
    <t>ALQUILERES PAGADOS POR ANTICIPADO MN</t>
  </si>
  <si>
    <t>14101101</t>
  </si>
  <si>
    <t>14102</t>
  </si>
  <si>
    <t>SEGUROS PAGADOS POR ANTICIPADO</t>
  </si>
  <si>
    <t>141021</t>
  </si>
  <si>
    <t>SEGUROS PAGADOS POR ANTICIPADO MN</t>
  </si>
  <si>
    <t>14102103</t>
  </si>
  <si>
    <t>SEGUROS DE PERSONAL</t>
  </si>
  <si>
    <t>14102105</t>
  </si>
  <si>
    <t>SEGUROS DE BIENES</t>
  </si>
  <si>
    <t>14104</t>
  </si>
  <si>
    <t>UTILES DE OFICINA Y PAPELERIA</t>
  </si>
  <si>
    <t>141041</t>
  </si>
  <si>
    <t>UTILES DE OFICINA Y PAPELERIA MN</t>
  </si>
  <si>
    <t>14104101</t>
  </si>
  <si>
    <t>1410410101</t>
  </si>
  <si>
    <t>FORMULARIOS PRE IMPRESOS</t>
  </si>
  <si>
    <t>14199</t>
  </si>
  <si>
    <t>OTROS GASTOS PAGADOS POR ANTICIPADO</t>
  </si>
  <si>
    <t>141991</t>
  </si>
  <si>
    <t>OTROS GASTOS PAGAD.POR ANTIC. MN</t>
  </si>
  <si>
    <t>14199103</t>
  </si>
  <si>
    <t>VALES DE GASOLINA</t>
  </si>
  <si>
    <t>14199105</t>
  </si>
  <si>
    <t>MEMBRESIAS PAG. POR ANTICIPADO</t>
  </si>
  <si>
    <t>14199108</t>
  </si>
  <si>
    <t>DERECHOS DE FISCALIZACION SUPE</t>
  </si>
  <si>
    <t>14199109</t>
  </si>
  <si>
    <t>16</t>
  </si>
  <si>
    <t>INVERSIONES PERMANENTES EN CUOTAS DEL FONDO</t>
  </si>
  <si>
    <t>161</t>
  </si>
  <si>
    <t>INVERSIONES PERMANENTES EN CUOTAS DEL FONDO.</t>
  </si>
  <si>
    <t>16101</t>
  </si>
  <si>
    <t>INVERSIONES VOLUNTARIAS EN CUOTAS DEL FONDO</t>
  </si>
  <si>
    <t>161011</t>
  </si>
  <si>
    <t>INVER. VOL.EN CUOTAS DEL FONDO MN</t>
  </si>
  <si>
    <t>16101101</t>
  </si>
  <si>
    <t>CUOTAS VOL. FONDO PRINCIPAL</t>
  </si>
  <si>
    <t>16101102</t>
  </si>
  <si>
    <t>CUOTAS VOL. FONDO RENDIMIENTO</t>
  </si>
  <si>
    <t>17</t>
  </si>
  <si>
    <t>PROPIEDAD, PLANTA Y EQUIPO</t>
  </si>
  <si>
    <t>171</t>
  </si>
  <si>
    <t>TERRENOS</t>
  </si>
  <si>
    <t>17101</t>
  </si>
  <si>
    <t>171011</t>
  </si>
  <si>
    <t>TERRENOS MN</t>
  </si>
  <si>
    <t>17101101</t>
  </si>
  <si>
    <t>172</t>
  </si>
  <si>
    <t>EDIFICIOS E INSTALACIONES</t>
  </si>
  <si>
    <t>17201</t>
  </si>
  <si>
    <t>EDIFICACIONES</t>
  </si>
  <si>
    <t>172011</t>
  </si>
  <si>
    <t>EDIFICACIONES MN</t>
  </si>
  <si>
    <t>17201101</t>
  </si>
  <si>
    <t>173</t>
  </si>
  <si>
    <t>MOBILIARIO Y EQUIPO</t>
  </si>
  <si>
    <t>17301</t>
  </si>
  <si>
    <t>MOBILIARIO DE OFICINA</t>
  </si>
  <si>
    <t>173011</t>
  </si>
  <si>
    <t>MOBILIARIO DE OFICINA MN</t>
  </si>
  <si>
    <t>17301101</t>
  </si>
  <si>
    <t>17301102</t>
  </si>
  <si>
    <t>EQUIPO DE OFICINA</t>
  </si>
  <si>
    <t>17302</t>
  </si>
  <si>
    <t>EQUIPOS DE COMPUTACION</t>
  </si>
  <si>
    <t>173021</t>
  </si>
  <si>
    <t>EQUIPOS DE COMPUTACION MN</t>
  </si>
  <si>
    <t>17302101</t>
  </si>
  <si>
    <t>17303</t>
  </si>
  <si>
    <t>OTROS EQUIPOS DE OFICINA</t>
  </si>
  <si>
    <t>173031</t>
  </si>
  <si>
    <t>OTROS EQUIPOS DE OFICINA MN</t>
  </si>
  <si>
    <t>17303101</t>
  </si>
  <si>
    <t>17304</t>
  </si>
  <si>
    <t>OBRAS DE ARTE</t>
  </si>
  <si>
    <t>173041</t>
  </si>
  <si>
    <t>OBRAS DE ARTE MN</t>
  </si>
  <si>
    <t>17304101</t>
  </si>
  <si>
    <t>OBRAS DE ARTE - PINTURAS</t>
  </si>
  <si>
    <t>17399</t>
  </si>
  <si>
    <t>OTROS MOBILIARIOS Y EQUIPOS</t>
  </si>
  <si>
    <t>173991</t>
  </si>
  <si>
    <t>OTROS MOBILIARIOS Y EQUIPOS MN</t>
  </si>
  <si>
    <t>17399101</t>
  </si>
  <si>
    <t>ROTULOS</t>
  </si>
  <si>
    <t>17399102</t>
  </si>
  <si>
    <t>SISTEMAS DE SEGURIDAD</t>
  </si>
  <si>
    <t>17399103</t>
  </si>
  <si>
    <t>EQUIPO DE COMUNICACION</t>
  </si>
  <si>
    <t>17399104</t>
  </si>
  <si>
    <t>PLANTAS ELECTRICAS</t>
  </si>
  <si>
    <t>17399105</t>
  </si>
  <si>
    <t>174</t>
  </si>
  <si>
    <t>EQUIPOS DE TRANSPORTE</t>
  </si>
  <si>
    <t>17401</t>
  </si>
  <si>
    <t>VEHICULOS</t>
  </si>
  <si>
    <t>174011</t>
  </si>
  <si>
    <t>VEHICULOS MN</t>
  </si>
  <si>
    <t>17401101</t>
  </si>
  <si>
    <t>178</t>
  </si>
  <si>
    <t>INSTALACIONES Y MEJORAS EN PROPIEDADES TOMADAS EN ALQUILER</t>
  </si>
  <si>
    <t>17801</t>
  </si>
  <si>
    <t>178011</t>
  </si>
  <si>
    <t>INSTALACIONES Y MEJORAS EN PROPIEDADES TOMADAS EN ALQ. MN</t>
  </si>
  <si>
    <t>17801101</t>
  </si>
  <si>
    <t>INSTALACIONES EDIF.OF.CENTRAL</t>
  </si>
  <si>
    <t>17801103</t>
  </si>
  <si>
    <t>INSTALACIONES AG. SAN MIGUEL</t>
  </si>
  <si>
    <t>17801109</t>
  </si>
  <si>
    <t>INSTALACIONES AG. MAYA Y ARCHIVO CENTRAL</t>
  </si>
  <si>
    <t>17801110</t>
  </si>
  <si>
    <t>INSTALACIONES AG. SONSONATE</t>
  </si>
  <si>
    <t>17801115</t>
  </si>
  <si>
    <t>INSTALACIONES EDIF.AFP CRECER</t>
  </si>
  <si>
    <t>17801116</t>
  </si>
  <si>
    <t>INSTALACIONES AG. PLAZA MUNDO</t>
  </si>
  <si>
    <t>17801117</t>
  </si>
  <si>
    <t>INSTALACIONES CENTRO DE CAPACITACION Y CLUB DE PENSIONADOS</t>
  </si>
  <si>
    <t>17801119</t>
  </si>
  <si>
    <t>INSTALACIONES EDIF. ESCALON</t>
  </si>
  <si>
    <t>179</t>
  </si>
  <si>
    <t>DEPRECIACION ACUMULADA</t>
  </si>
  <si>
    <t>17901</t>
  </si>
  <si>
    <t>EDIFICIOS</t>
  </si>
  <si>
    <t>179013</t>
  </si>
  <si>
    <t>DEPRECIACION DE EDIFICIOS VL</t>
  </si>
  <si>
    <t>17901301</t>
  </si>
  <si>
    <t>DEPRECIACION DE EDIFICIOS</t>
  </si>
  <si>
    <t>17903</t>
  </si>
  <si>
    <t>DEPRECIACION DE MOBILIARIO DE OFICINA</t>
  </si>
  <si>
    <t>179033</t>
  </si>
  <si>
    <t>DEPRECIACION DE MOB. Y EQUIPO VL</t>
  </si>
  <si>
    <t>17903301</t>
  </si>
  <si>
    <t>DEPREC. MOBILIARIO DE OFICINA</t>
  </si>
  <si>
    <t>17903302</t>
  </si>
  <si>
    <t>DEPREC. EQUIPO DE OFICINA</t>
  </si>
  <si>
    <t>17903303</t>
  </si>
  <si>
    <t>DEPRECIACION DE ROTULOS</t>
  </si>
  <si>
    <t>17903304</t>
  </si>
  <si>
    <t>DEPREC. SISTEMAS DE SEGURIDAD</t>
  </si>
  <si>
    <t>17903305</t>
  </si>
  <si>
    <t>DEPREC. EQUIPO DE COMUNICACION</t>
  </si>
  <si>
    <t>17903306</t>
  </si>
  <si>
    <t>DEPREC.OTROS EQ.DE OFICINA</t>
  </si>
  <si>
    <t>17903307</t>
  </si>
  <si>
    <t>DEPREC.OTROS MOB. Y EQ.DE OFIC</t>
  </si>
  <si>
    <t>17903308</t>
  </si>
  <si>
    <t>DEPRECIACION PLANTA ELECTRICA</t>
  </si>
  <si>
    <t>17904</t>
  </si>
  <si>
    <t>DEPRECIACION DE EQUIPO DE COMPUTACION</t>
  </si>
  <si>
    <t>179043</t>
  </si>
  <si>
    <t>DEPRECIACION DE EQ. DE COMPUTO VL</t>
  </si>
  <si>
    <t>17904301</t>
  </si>
  <si>
    <t>DEPREC. EQUIPO DE COMPUTO</t>
  </si>
  <si>
    <t>17905</t>
  </si>
  <si>
    <t>DEPRECIACION DE VEHICULOS</t>
  </si>
  <si>
    <t>179053</t>
  </si>
  <si>
    <t>DEPRECIACION DE VEHICULOS VL</t>
  </si>
  <si>
    <t>17905301</t>
  </si>
  <si>
    <t>17911</t>
  </si>
  <si>
    <t>DEPRECIACION INSTALACIONES Y MEJORAS EN PROP.TOMADAS EN ALQ</t>
  </si>
  <si>
    <t>179113</t>
  </si>
  <si>
    <t>DEPREC. INST. Y MEJORES PROPIEDADES TOMADAS EN ALQUILER VL</t>
  </si>
  <si>
    <t>17911301</t>
  </si>
  <si>
    <t>DEPREC. INSTAL. OFIC.CENTRALES</t>
  </si>
  <si>
    <t>17911303</t>
  </si>
  <si>
    <t>DEPREC. INSTAL. AG. SAN MIGUEL</t>
  </si>
  <si>
    <t>17911309</t>
  </si>
  <si>
    <t>DEPREC. INSTAL. AG. MAYA Y ARCHIVO CENTRAL</t>
  </si>
  <si>
    <t>17911310</t>
  </si>
  <si>
    <t>DEPREC. INSTAL. AG. SONSONATE</t>
  </si>
  <si>
    <t>17911315</t>
  </si>
  <si>
    <t>DEPREC. INSTAL. EDIF. CRECER</t>
  </si>
  <si>
    <t>17911316</t>
  </si>
  <si>
    <t>DEPREC. INSTAL. AG. PLAZA MUNDO</t>
  </si>
  <si>
    <t>17911317</t>
  </si>
  <si>
    <t>DEPREC. INST. CENTRO DE CAPAC. Y CLUB DE PENSIONADOS</t>
  </si>
  <si>
    <t>17911319</t>
  </si>
  <si>
    <t>DEPREC. EDIF. ESCALON</t>
  </si>
  <si>
    <t>18</t>
  </si>
  <si>
    <t>OTROS ACTIVOS</t>
  </si>
  <si>
    <t>183</t>
  </si>
  <si>
    <t>ACTIVOS INTANGIBLES</t>
  </si>
  <si>
    <t>18301</t>
  </si>
  <si>
    <t>PROGRAMAS DE COMPUTO</t>
  </si>
  <si>
    <t>183011</t>
  </si>
  <si>
    <t>PROGRAMAS DE COMPUTO MN</t>
  </si>
  <si>
    <t>18301101</t>
  </si>
  <si>
    <t>18301102</t>
  </si>
  <si>
    <t>PROGRAMAS DE COMPUTO EN DESARROLLO</t>
  </si>
  <si>
    <t>183013</t>
  </si>
  <si>
    <t>PROGRAMAS DE COMPUTO-VALUACION</t>
  </si>
  <si>
    <t>18301301</t>
  </si>
  <si>
    <t>18302</t>
  </si>
  <si>
    <t>LICENCIAS</t>
  </si>
  <si>
    <t>183021</t>
  </si>
  <si>
    <t>LICENCIAS MN</t>
  </si>
  <si>
    <t>18302101</t>
  </si>
  <si>
    <t>183023</t>
  </si>
  <si>
    <t>LICENCIAS-VALUACION</t>
  </si>
  <si>
    <t>18302301</t>
  </si>
  <si>
    <t>189</t>
  </si>
  <si>
    <t>18901</t>
  </si>
  <si>
    <t>189011</t>
  </si>
  <si>
    <t>18902</t>
  </si>
  <si>
    <t>DEPOSITOS EN GARANTIA</t>
  </si>
  <si>
    <t>189021</t>
  </si>
  <si>
    <t>DEPOSITOS EN GARANTIA MN</t>
  </si>
  <si>
    <t>18902101</t>
  </si>
  <si>
    <t>2</t>
  </si>
  <si>
    <t>PASIVO</t>
  </si>
  <si>
    <t>21</t>
  </si>
  <si>
    <t>OBLIGACIONES CON INSTITUCIONES FINANCIERAS</t>
  </si>
  <si>
    <t>211</t>
  </si>
  <si>
    <t>OBLIGACIONES CON BANCOS DEL PAIS.</t>
  </si>
  <si>
    <t>21199</t>
  </si>
  <si>
    <t>OTRAS OBLIGACIONES</t>
  </si>
  <si>
    <t>211991</t>
  </si>
  <si>
    <t>OTRAS OBLIGACIONES MN</t>
  </si>
  <si>
    <t>22</t>
  </si>
  <si>
    <t>CUENTAS Y DOCUMENTOS POR PAGAR</t>
  </si>
  <si>
    <t>221</t>
  </si>
  <si>
    <t>OBLIGACIONES POR OPERACIONES PROPIAS</t>
  </si>
  <si>
    <t>22101</t>
  </si>
  <si>
    <t>PROVEEDORES</t>
  </si>
  <si>
    <t>221011</t>
  </si>
  <si>
    <t>PROVEEDORES MN</t>
  </si>
  <si>
    <t>22101101</t>
  </si>
  <si>
    <t>2210110101</t>
  </si>
  <si>
    <t>22101103</t>
  </si>
  <si>
    <t>PROVISIONES DE PROVEEDORES</t>
  </si>
  <si>
    <t>2210110301</t>
  </si>
  <si>
    <t>22199</t>
  </si>
  <si>
    <t>OTRAS OBLIGACIONES POR OPERACIONES PROPIAS</t>
  </si>
  <si>
    <t>221991</t>
  </si>
  <si>
    <t>OTRAS OBLIGACIONES P/OPERACIONES PROPIAS MN</t>
  </si>
  <si>
    <t>22199101</t>
  </si>
  <si>
    <t>OTRAS OLIGACIONES POR OPERACIONES PROPIAS</t>
  </si>
  <si>
    <t>22199102</t>
  </si>
  <si>
    <t>OTRAS OBLIGACIONES POR PRESCRIPCION DE CHEQUES</t>
  </si>
  <si>
    <t>222</t>
  </si>
  <si>
    <t>OBLIGACIONES POR ADMINISTRACION DE FONDOS</t>
  </si>
  <si>
    <t>22201</t>
  </si>
  <si>
    <t>OBLIGACIONES CON AFILIADOS</t>
  </si>
  <si>
    <t>222011</t>
  </si>
  <si>
    <t>OBLIGACIONES CON AFILIADOS MN</t>
  </si>
  <si>
    <t>22201102</t>
  </si>
  <si>
    <t>OBLIGACION CON AFILIADOS POR CAPITAL COMPLEMENTARIO</t>
  </si>
  <si>
    <t>22203</t>
  </si>
  <si>
    <t>OBLIGACIONES CON SOCIEDADES DE SEGUROS</t>
  </si>
  <si>
    <t>222031</t>
  </si>
  <si>
    <t>OBLIGACIONES CON SOCIEDADES DE SEGUROS MN</t>
  </si>
  <si>
    <t>22203101</t>
  </si>
  <si>
    <t>22206</t>
  </si>
  <si>
    <t>OBLIGACIONES CON EMPRESAS RECAUDADORAS</t>
  </si>
  <si>
    <t>222061</t>
  </si>
  <si>
    <t>OBLIGACIONES CON EMPRESAS RECAUDADORAS MN</t>
  </si>
  <si>
    <t>22206101</t>
  </si>
  <si>
    <t>22207</t>
  </si>
  <si>
    <t>OBLIGACIONES POR ESTUDIOS TECNICOS P/TRAMITE DE BENEFICIOS</t>
  </si>
  <si>
    <t>222071</t>
  </si>
  <si>
    <t>OBLIGACIONES P/ESTUDIOS TECNICOS P/TRAMITE DE BENEFICIOS MN</t>
  </si>
  <si>
    <t>22207101</t>
  </si>
  <si>
    <t>22299</t>
  </si>
  <si>
    <t>OTRAS OBLIGACIONES POR ADMINISTRACION DE FONDOS</t>
  </si>
  <si>
    <t>222991</t>
  </si>
  <si>
    <t>OTRAS OBLIGACIONES POR ADMON.MN</t>
  </si>
  <si>
    <t>22299101</t>
  </si>
  <si>
    <t>OTRAS OBLIGACIONES POR ADMON.</t>
  </si>
  <si>
    <t>22299102</t>
  </si>
  <si>
    <t>OTRAS CTAS.Y DOC.POR PAGAR FONDO DE PENSIONES</t>
  </si>
  <si>
    <t>22299103</t>
  </si>
  <si>
    <t>OBLIGACIONES CON OTRAS INSTIT. P/PRESTAMOS A PENSIONADOS</t>
  </si>
  <si>
    <t>22299105</t>
  </si>
  <si>
    <t>RETENC.POR EMBARGO A PENSIONADOS</t>
  </si>
  <si>
    <t>223</t>
  </si>
  <si>
    <t>DIVIDENDOS Y REMUNERACIONES</t>
  </si>
  <si>
    <t>22301</t>
  </si>
  <si>
    <t>DIVIDENDOS POR PAGAR</t>
  </si>
  <si>
    <t>223011</t>
  </si>
  <si>
    <t>DIVIDENDOS POR PAGAR MN</t>
  </si>
  <si>
    <t>22302</t>
  </si>
  <si>
    <t>VACACIONES POR PAGAR</t>
  </si>
  <si>
    <t>223021</t>
  </si>
  <si>
    <t>VACACIONES POR PAGAR MN</t>
  </si>
  <si>
    <t>22302101</t>
  </si>
  <si>
    <t>22303</t>
  </si>
  <si>
    <t>REMUNERACIONES POR PAGAR</t>
  </si>
  <si>
    <t>223031</t>
  </si>
  <si>
    <t>REMUNERACIONES POR PAGAR MN</t>
  </si>
  <si>
    <t>22303101</t>
  </si>
  <si>
    <t>SUELDOS POR PAGAR</t>
  </si>
  <si>
    <t>22303103</t>
  </si>
  <si>
    <t>AGUINALDOS</t>
  </si>
  <si>
    <t>22303104</t>
  </si>
  <si>
    <t>BONIFICACIONES POR PAGAR</t>
  </si>
  <si>
    <t>22303109</t>
  </si>
  <si>
    <t>OTRAS REMUNERACIONES POR PAGAR</t>
  </si>
  <si>
    <t>22399</t>
  </si>
  <si>
    <t>OTRAS OBLIGACIONES POR DIVIDENDOS Y REMUNERACIONES</t>
  </si>
  <si>
    <t>223991</t>
  </si>
  <si>
    <t>OTRAS OBLIGACIONES POR DIVIDENDOS Y REMUNERACIONES MN</t>
  </si>
  <si>
    <t>22399101</t>
  </si>
  <si>
    <t>224</t>
  </si>
  <si>
    <t>OTRAS CUENTAS Y DOCTOS POR PAGAR</t>
  </si>
  <si>
    <t>22401</t>
  </si>
  <si>
    <t>ALQUILERES POR PAGAR</t>
  </si>
  <si>
    <t>224011</t>
  </si>
  <si>
    <t>ALQUILERES POR PAGAR MN</t>
  </si>
  <si>
    <t>22401101</t>
  </si>
  <si>
    <t>23</t>
  </si>
  <si>
    <t>OBLIGACIONES POR IMPUESTOS Y CONTRIBUCIONES</t>
  </si>
  <si>
    <t>231</t>
  </si>
  <si>
    <t>IMPUESTOS Y CONTRIBUCIONES POR CUENTA PROPIA</t>
  </si>
  <si>
    <t>23101</t>
  </si>
  <si>
    <t>IMPUESTO S/LA RENTA CORRIENTE</t>
  </si>
  <si>
    <t>231011</t>
  </si>
  <si>
    <t>IMPUESTO S/LA RENTA CORRIENTE MN</t>
  </si>
  <si>
    <t>23101101</t>
  </si>
  <si>
    <t>23101102</t>
  </si>
  <si>
    <t>OBLIG. ANTICIPO A CTA. ISR</t>
  </si>
  <si>
    <t>23102</t>
  </si>
  <si>
    <t>IMPUESTOS MUNICIPALES</t>
  </si>
  <si>
    <t>231021</t>
  </si>
  <si>
    <t>IMPUESTOS MUNICIPALES MN</t>
  </si>
  <si>
    <t>23102101</t>
  </si>
  <si>
    <t>23103</t>
  </si>
  <si>
    <t>SEGURO SOCIAL</t>
  </si>
  <si>
    <t>231031</t>
  </si>
  <si>
    <t>SEGURO SOCIAL MN</t>
  </si>
  <si>
    <t>23103101</t>
  </si>
  <si>
    <t>SEGURO SOCIAL PATRONAL</t>
  </si>
  <si>
    <t>23104</t>
  </si>
  <si>
    <t>ADMINISTRADORA DE FONDOS DE PENSIONES</t>
  </si>
  <si>
    <t>231041</t>
  </si>
  <si>
    <t>ADMINISTRADORA DE FONDOS DE PENSIONES MN</t>
  </si>
  <si>
    <t>23104101</t>
  </si>
  <si>
    <t>ADMINISTRADORA DE FONDOS Y PENSIONES PATRONAL</t>
  </si>
  <si>
    <t>23106</t>
  </si>
  <si>
    <t>DEBITO FISCAL-IVA</t>
  </si>
  <si>
    <t>231061</t>
  </si>
  <si>
    <t>DEBITO FISCAL-IVA MN</t>
  </si>
  <si>
    <t>23106101</t>
  </si>
  <si>
    <t>23106102</t>
  </si>
  <si>
    <t>DEBITO FISCAL IVA-VTAS.A CONSU</t>
  </si>
  <si>
    <t>23107</t>
  </si>
  <si>
    <t>IVA POR PAGAR</t>
  </si>
  <si>
    <t>231071</t>
  </si>
  <si>
    <t>IVA POR PAGAR MN</t>
  </si>
  <si>
    <t>23107101</t>
  </si>
  <si>
    <t>23199</t>
  </si>
  <si>
    <t>OTROS IMPUESTOS Y CONTRIBUCIONES POR CUENTA PROPIA</t>
  </si>
  <si>
    <t>231991</t>
  </si>
  <si>
    <t>OTROS IMPUESTOS Y CONTRIBUCIONES POR CUENTA PROPIA MN</t>
  </si>
  <si>
    <t>23199101</t>
  </si>
  <si>
    <t>232</t>
  </si>
  <si>
    <t>IMPUESTOS Y CONTRIB. RETENIDOS</t>
  </si>
  <si>
    <t>23201</t>
  </si>
  <si>
    <t>IMPUESTO SOBRE LA RENTA</t>
  </si>
  <si>
    <t>232011</t>
  </si>
  <si>
    <t>IMPUESTO SOBRE LA RENTA MN</t>
  </si>
  <si>
    <t>23201101</t>
  </si>
  <si>
    <t>IMPUESTO SOBRE RENTA EMPLEADOS</t>
  </si>
  <si>
    <t>2320110101</t>
  </si>
  <si>
    <t>23201102</t>
  </si>
  <si>
    <t>IMPUESTO S/RENTA A TERCEROS</t>
  </si>
  <si>
    <t>2320110201</t>
  </si>
  <si>
    <t>23202</t>
  </si>
  <si>
    <t>232021</t>
  </si>
  <si>
    <t>23202101</t>
  </si>
  <si>
    <t>RETENCION DE SEGURO SOCIAL A EMPLEADOS</t>
  </si>
  <si>
    <t>23203</t>
  </si>
  <si>
    <t>ADMINISTRADORAS DE FONDOS DE PENSIONES</t>
  </si>
  <si>
    <t>232031</t>
  </si>
  <si>
    <t>ADMINISTRADORAS DE FONDOS DE PENSIONES MN</t>
  </si>
  <si>
    <t>23203101</t>
  </si>
  <si>
    <t>RETENCIONES DE AFP A EMPLEADOS</t>
  </si>
  <si>
    <t>23204</t>
  </si>
  <si>
    <t>IMPUESTO DE VIALIDAD</t>
  </si>
  <si>
    <t>232041</t>
  </si>
  <si>
    <t>IMPUESTO DE VIALIDAD MN</t>
  </si>
  <si>
    <t>23204101</t>
  </si>
  <si>
    <t>23205</t>
  </si>
  <si>
    <t>OTRAS RETENCIONES AL PERSONAL</t>
  </si>
  <si>
    <t>232051</t>
  </si>
  <si>
    <t>OTRAS RETENCIONES AL PERSONAL MN</t>
  </si>
  <si>
    <t>23205101</t>
  </si>
  <si>
    <t>23205102</t>
  </si>
  <si>
    <t>RETENCIONES POR EMBARGOS A EMPLEADOS</t>
  </si>
  <si>
    <t>23206</t>
  </si>
  <si>
    <t>IVA RETENIDO A TERCEROS</t>
  </si>
  <si>
    <t>232061</t>
  </si>
  <si>
    <t>IVA RETENIDO A TERCEROS MN</t>
  </si>
  <si>
    <t>23206101</t>
  </si>
  <si>
    <t>IVA RET. A TERCEROS NO DOMICILIADOS</t>
  </si>
  <si>
    <t>23206102</t>
  </si>
  <si>
    <t>PAGO A CUENTA - IVA</t>
  </si>
  <si>
    <t>23206103</t>
  </si>
  <si>
    <t>IVA RET. A TERCEROS DOMICILIADOS</t>
  </si>
  <si>
    <t>25</t>
  </si>
  <si>
    <t>PROVISIONES</t>
  </si>
  <si>
    <t>251</t>
  </si>
  <si>
    <t>PROVISION PARA OBLIGACIONES LABORALES</t>
  </si>
  <si>
    <t>25101</t>
  </si>
  <si>
    <t>251011</t>
  </si>
  <si>
    <t>PROVISION PARA OBLIGACIONES LABORALES MN</t>
  </si>
  <si>
    <t>25101102</t>
  </si>
  <si>
    <t>PROV.PRESTAC.ECON.POR RENUNCIA</t>
  </si>
  <si>
    <t>252</t>
  </si>
  <si>
    <t>PROVISION PARA CONTINGENCIAS</t>
  </si>
  <si>
    <t>25201</t>
  </si>
  <si>
    <t>252011</t>
  </si>
  <si>
    <t>PROVISION PARA CONTINGENCIAS MN</t>
  </si>
  <si>
    <t>25201101</t>
  </si>
  <si>
    <t>3</t>
  </si>
  <si>
    <t>PATRIMONIO</t>
  </si>
  <si>
    <t>31</t>
  </si>
  <si>
    <t>CAPITAL SOCIAL</t>
  </si>
  <si>
    <t>311</t>
  </si>
  <si>
    <t>31101</t>
  </si>
  <si>
    <t>CAPITAL SUSCRITO PAGADO</t>
  </si>
  <si>
    <t>311011</t>
  </si>
  <si>
    <t>CAPITAL SUSCRITO PAGADO MN</t>
  </si>
  <si>
    <t>33</t>
  </si>
  <si>
    <t>RESERVAS DE CAPITAL</t>
  </si>
  <si>
    <t>331</t>
  </si>
  <si>
    <t>RESERVA LEGAL</t>
  </si>
  <si>
    <t>33101</t>
  </si>
  <si>
    <t>331011</t>
  </si>
  <si>
    <t>RESERVA LEGAL MN</t>
  </si>
  <si>
    <t>34</t>
  </si>
  <si>
    <t>REVALUACION</t>
  </si>
  <si>
    <t>342</t>
  </si>
  <si>
    <t>VALUACION DE INVERSIONES FINANCIERAS</t>
  </si>
  <si>
    <t>34201</t>
  </si>
  <si>
    <t>INVERSIONES FINANCIERAS DISPONIBLES PARA LA VENTA</t>
  </si>
  <si>
    <t>342011</t>
  </si>
  <si>
    <t>34201101</t>
  </si>
  <si>
    <t>4</t>
  </si>
  <si>
    <t>EGRESOS</t>
  </si>
  <si>
    <t>41</t>
  </si>
  <si>
    <t>GASTOS POR ADMINISTRACION DE FONDOS DE PENSIONES</t>
  </si>
  <si>
    <t>411</t>
  </si>
  <si>
    <t>GASTOS DE OPERACION POR ADMINISTRACION DE FONDOS</t>
  </si>
  <si>
    <t>41101</t>
  </si>
  <si>
    <t>PRIMA SEGUROS PARA COBERTURA DE RIESGOS DE AFILIADOS</t>
  </si>
  <si>
    <t>411011</t>
  </si>
  <si>
    <t>PRIMA DE SEGURO PARA COBERTURA DE RIESGO DE AFILIADOS MN</t>
  </si>
  <si>
    <t>41101101</t>
  </si>
  <si>
    <t>PRIMA DE SEGURO PARA COBERTURA DE RIESGO DE AFILIADOS</t>
  </si>
  <si>
    <t>41102</t>
  </si>
  <si>
    <t>SUELDOS A AGENTES DE SERVICIOS PREVISIONALES</t>
  </si>
  <si>
    <t>411021</t>
  </si>
  <si>
    <t>SUELDOS A AGENTES DE SERVICIOS PREVISIONALES MN</t>
  </si>
  <si>
    <t>41102101</t>
  </si>
  <si>
    <t>41103</t>
  </si>
  <si>
    <t>COMISIONES A AGENTES DE SERVICIOS PREVISIONALES</t>
  </si>
  <si>
    <t>411031</t>
  </si>
  <si>
    <t>COMISIONES A AGENTES DE SERVICIOS PREVISIONALES MN</t>
  </si>
  <si>
    <t>41103101</t>
  </si>
  <si>
    <t>41104</t>
  </si>
  <si>
    <t>PRESTACIONES A AGENTES DE SERVICIOS PREVISIONALES</t>
  </si>
  <si>
    <t>411041</t>
  </si>
  <si>
    <t>PRESTACIONES A AGENTES DE SERVICIOS PREVISIONALES MN</t>
  </si>
  <si>
    <t>41104101</t>
  </si>
  <si>
    <t>AGUINALDO Y BONIFICACIONES</t>
  </si>
  <si>
    <t>4110410101</t>
  </si>
  <si>
    <t>4110410102</t>
  </si>
  <si>
    <t>BONIFICACIONES POR INCAPACIDAD</t>
  </si>
  <si>
    <t>4110410103</t>
  </si>
  <si>
    <t>BONIFICACIONES EXTRAORDINARIAS</t>
  </si>
  <si>
    <t>4110410104</t>
  </si>
  <si>
    <t>INCENTIVACION COMERCIAL</t>
  </si>
  <si>
    <t>41104102</t>
  </si>
  <si>
    <t>VACACIONES</t>
  </si>
  <si>
    <t>41104103</t>
  </si>
  <si>
    <t>INDEMNIZACIONES</t>
  </si>
  <si>
    <t>41104104</t>
  </si>
  <si>
    <t>PRESTACIONES SOCIALES</t>
  </si>
  <si>
    <t>4110410401</t>
  </si>
  <si>
    <t>CUOTA PATRONAL ISSS</t>
  </si>
  <si>
    <t>4110410402</t>
  </si>
  <si>
    <t>ADMON. DE FONDOS DE PENSIONES</t>
  </si>
  <si>
    <t>4110410403</t>
  </si>
  <si>
    <t>INSAFORP</t>
  </si>
  <si>
    <t>41104105</t>
  </si>
  <si>
    <t>SEGUROS</t>
  </si>
  <si>
    <t>4110410501</t>
  </si>
  <si>
    <t>SEGURO MEDICO HOSPITALARIO</t>
  </si>
  <si>
    <t>4110410502</t>
  </si>
  <si>
    <t>SEGURO DE VIDA</t>
  </si>
  <si>
    <t>41104106</t>
  </si>
  <si>
    <t>CAPACITACIONES</t>
  </si>
  <si>
    <t>4110410601</t>
  </si>
  <si>
    <t>CAPACITACION INTERNA</t>
  </si>
  <si>
    <t>4110410602</t>
  </si>
  <si>
    <t>CAPACITACION EXTERNA</t>
  </si>
  <si>
    <t>41104107</t>
  </si>
  <si>
    <t>VIATICOS</t>
  </si>
  <si>
    <t>41104199</t>
  </si>
  <si>
    <t>OTRAS PRESTACIONES</t>
  </si>
  <si>
    <t>4110419904</t>
  </si>
  <si>
    <t>PROMOCION CULTURAL</t>
  </si>
  <si>
    <t>4110419906</t>
  </si>
  <si>
    <t>AHORRO NAVIDEÑO</t>
  </si>
  <si>
    <t>4110419907</t>
  </si>
  <si>
    <t>41105</t>
  </si>
  <si>
    <t>COMISIONES A CASAS CORREDORAS DE BOLSA</t>
  </si>
  <si>
    <t>411051</t>
  </si>
  <si>
    <t>COMISIONES A CASAS CORREDORAS DE BOLSA MN</t>
  </si>
  <si>
    <t>41105101</t>
  </si>
  <si>
    <t>41106</t>
  </si>
  <si>
    <t>COMISIONES A BOLSAS DE VALORES</t>
  </si>
  <si>
    <t>411061</t>
  </si>
  <si>
    <t>COMISIONES A BOLSAS DE VALORES MN</t>
  </si>
  <si>
    <t>41106101</t>
  </si>
  <si>
    <t>41109</t>
  </si>
  <si>
    <t>COMISIONES Y GASTOS POR DEPOSITO Y CUSTODIA DE VALORES</t>
  </si>
  <si>
    <t>411091</t>
  </si>
  <si>
    <t>COMISIONES Y GASTOS POR DEPOSITO Y CUSTODIA DE VALORES MN</t>
  </si>
  <si>
    <t>41109101</t>
  </si>
  <si>
    <t>41110</t>
  </si>
  <si>
    <t>COMISIONES Y GASTOS POR PROCESOS DE RECAUDACION</t>
  </si>
  <si>
    <t>411101</t>
  </si>
  <si>
    <t>COMISIONES Y GASTOS POR PROCESOS DE RECAUDACION M/N</t>
  </si>
  <si>
    <t>41110101</t>
  </si>
  <si>
    <t>41112</t>
  </si>
  <si>
    <t>DEVOLUCION DE COMISIONES POR ANULACION DE CONTRATOS</t>
  </si>
  <si>
    <t>411121</t>
  </si>
  <si>
    <t>DEVOLUCION DE COMISIONES POR ANULACION DE CONTRATOS M/N</t>
  </si>
  <si>
    <t>41112101</t>
  </si>
  <si>
    <t>41113</t>
  </si>
  <si>
    <t>DEVOLUCION DE COMISIONES POR REVERSION DE PROC.DE ACREDITAC.</t>
  </si>
  <si>
    <t>411131</t>
  </si>
  <si>
    <t>DEVOLUCION DE COMISIONES POR REVERSION DE PROCESOS DE ACREDITACION</t>
  </si>
  <si>
    <t>41113101</t>
  </si>
  <si>
    <t>41116</t>
  </si>
  <si>
    <t>COMISIONES DE COBRANZA</t>
  </si>
  <si>
    <t>411161</t>
  </si>
  <si>
    <t>COMISIONES DE COBRANZA MN</t>
  </si>
  <si>
    <t>41116102</t>
  </si>
  <si>
    <t>COMISIONES DE COBRANZAS</t>
  </si>
  <si>
    <t>41118</t>
  </si>
  <si>
    <t>COMISIONES DE TRANSFERENCIAS</t>
  </si>
  <si>
    <t>411181</t>
  </si>
  <si>
    <t>COMISIONES DE TRANSFERENCIAS MN</t>
  </si>
  <si>
    <t>41118101</t>
  </si>
  <si>
    <t>41119</t>
  </si>
  <si>
    <t>EMPRESAS DE PROCESAMIENTO DE INFORMACION</t>
  </si>
  <si>
    <t>411191</t>
  </si>
  <si>
    <t>EMPRESAS DE PROCESAMIENTO DE INFORMACION MN</t>
  </si>
  <si>
    <t>41119101</t>
  </si>
  <si>
    <t>41120</t>
  </si>
  <si>
    <t>SERVICIO DE CORRESPONDENCIA</t>
  </si>
  <si>
    <t>411201</t>
  </si>
  <si>
    <t>SERVICIO DE CORRESPONDENCIA MN</t>
  </si>
  <si>
    <t>41120101</t>
  </si>
  <si>
    <t>41124</t>
  </si>
  <si>
    <t>GASTOS MEDICOS</t>
  </si>
  <si>
    <t>411241</t>
  </si>
  <si>
    <t>GASTOS MEDICOS MN</t>
  </si>
  <si>
    <t>41124102</t>
  </si>
  <si>
    <t>EVALUACIONES MEDICAS</t>
  </si>
  <si>
    <t>41130</t>
  </si>
  <si>
    <t>PRIMAS POR FIANZAS PARA RESPALDAR AEG</t>
  </si>
  <si>
    <t>411301</t>
  </si>
  <si>
    <t>PRIMAS POR FIANZAS PARA RESPALDAR AEG MN</t>
  </si>
  <si>
    <t>41130101</t>
  </si>
  <si>
    <t>PRIMAS P/FIANZAS P/RESPALDAR AEG</t>
  </si>
  <si>
    <t>41132</t>
  </si>
  <si>
    <t>PAPELERIA</t>
  </si>
  <si>
    <t>411321</t>
  </si>
  <si>
    <t>PAPELERIA MN</t>
  </si>
  <si>
    <t>41132101</t>
  </si>
  <si>
    <t>41133</t>
  </si>
  <si>
    <t>PUBLICACIONES</t>
  </si>
  <si>
    <t>411331</t>
  </si>
  <si>
    <t>PUBLICACIONES MN</t>
  </si>
  <si>
    <t>41133101</t>
  </si>
  <si>
    <t>41199</t>
  </si>
  <si>
    <t>GASTOS DE OPERACION VARIOS</t>
  </si>
  <si>
    <t>411991</t>
  </si>
  <si>
    <t>GASTOS DE OPERACIONES VARIOS MN</t>
  </si>
  <si>
    <t>41199101</t>
  </si>
  <si>
    <t>41199102</t>
  </si>
  <si>
    <t>RENTABILIDAD DEJADA DE PERCIBIR FONDO DE PENSIONES</t>
  </si>
  <si>
    <t>41199103</t>
  </si>
  <si>
    <t>SERVICIO DE TELECONSULTAS</t>
  </si>
  <si>
    <t>41199104</t>
  </si>
  <si>
    <t>HONORARIOS POR GESTION DE EMBARGOS</t>
  </si>
  <si>
    <t>41199106</t>
  </si>
  <si>
    <t>GASTO P/PROPORC. DE IVA</t>
  </si>
  <si>
    <t>42</t>
  </si>
  <si>
    <t>GASTOS DE PERSONAL Y ADMINISTRATIVOS</t>
  </si>
  <si>
    <t>421</t>
  </si>
  <si>
    <t>GASTOS DE PERSONAL</t>
  </si>
  <si>
    <t>42101</t>
  </si>
  <si>
    <t>SUELDOS DE PERSONAL</t>
  </si>
  <si>
    <t>421011</t>
  </si>
  <si>
    <t>SUELDOS DE PERSONAL MN</t>
  </si>
  <si>
    <t>42101101</t>
  </si>
  <si>
    <t>SUELDOS ADMINISTRATIVOS</t>
  </si>
  <si>
    <t>4210110101</t>
  </si>
  <si>
    <t>SUELDOS ADMINISTRATIVOS FIJOS</t>
  </si>
  <si>
    <t>42101102</t>
  </si>
  <si>
    <t>SUELDOS DE PROMOCION</t>
  </si>
  <si>
    <t>4210110201</t>
  </si>
  <si>
    <t>SUELDOS DE PROMOCION FIJOS</t>
  </si>
  <si>
    <t>42102</t>
  </si>
  <si>
    <t>HORAS EXTRAS</t>
  </si>
  <si>
    <t>421021</t>
  </si>
  <si>
    <t>HORAS EXTRAS MN</t>
  </si>
  <si>
    <t>42102101</t>
  </si>
  <si>
    <t>42103</t>
  </si>
  <si>
    <t>AGUINALDOS Y BONIFICACIONES</t>
  </si>
  <si>
    <t>421031</t>
  </si>
  <si>
    <t>AGUINALDOS Y BONIFICACIONES MN</t>
  </si>
  <si>
    <t>42103101</t>
  </si>
  <si>
    <t>42103102</t>
  </si>
  <si>
    <t>42103103</t>
  </si>
  <si>
    <t>42103104</t>
  </si>
  <si>
    <t>BONUS</t>
  </si>
  <si>
    <t>42104</t>
  </si>
  <si>
    <t>421041</t>
  </si>
  <si>
    <t>VACACIONES MN</t>
  </si>
  <si>
    <t>42104101</t>
  </si>
  <si>
    <t>42106</t>
  </si>
  <si>
    <t>CAPACITACION</t>
  </si>
  <si>
    <t>421061</t>
  </si>
  <si>
    <t>CAPACITACION MN</t>
  </si>
  <si>
    <t>42106101</t>
  </si>
  <si>
    <t>42106102</t>
  </si>
  <si>
    <t>42106103</t>
  </si>
  <si>
    <t>IDIOMAS</t>
  </si>
  <si>
    <t>42106110</t>
  </si>
  <si>
    <t>BECAS</t>
  </si>
  <si>
    <t>42107</t>
  </si>
  <si>
    <t>421071</t>
  </si>
  <si>
    <t>PRESTACIONES SOCIALES MN</t>
  </si>
  <si>
    <t>42107101</t>
  </si>
  <si>
    <t>42107102</t>
  </si>
  <si>
    <t>ADMINIS. DE FONDOS PENSIONES</t>
  </si>
  <si>
    <t>42107103</t>
  </si>
  <si>
    <t>42108</t>
  </si>
  <si>
    <t>SEGUROS PARA EL PERSONAL</t>
  </si>
  <si>
    <t>421081</t>
  </si>
  <si>
    <t>SEGUROS PARA EL PERSONAL MN</t>
  </si>
  <si>
    <t>42108101</t>
  </si>
  <si>
    <t>42108102</t>
  </si>
  <si>
    <t>42109</t>
  </si>
  <si>
    <t>421091</t>
  </si>
  <si>
    <t>INDEMNIZACIONES MN</t>
  </si>
  <si>
    <t>42109101</t>
  </si>
  <si>
    <t>42110</t>
  </si>
  <si>
    <t>421101</t>
  </si>
  <si>
    <t>VIATICOS MN</t>
  </si>
  <si>
    <t>42110101</t>
  </si>
  <si>
    <t>VIATICOS PERSONAL ADMINISTRATIVO</t>
  </si>
  <si>
    <t>42111</t>
  </si>
  <si>
    <t>TRANSPORTE Y ALIMENTACION</t>
  </si>
  <si>
    <t>421111</t>
  </si>
  <si>
    <t>TRANSPORTE Y ALIMENTACION M/N</t>
  </si>
  <si>
    <t>42111101</t>
  </si>
  <si>
    <t>42112</t>
  </si>
  <si>
    <t>HONORARIOS PROFESIONALES</t>
  </si>
  <si>
    <t>421121</t>
  </si>
  <si>
    <t>HONORARIOS PROFESIONALES M/N</t>
  </si>
  <si>
    <t>42112102</t>
  </si>
  <si>
    <t>RECLUTAMIENTO DE PERSONAL</t>
  </si>
  <si>
    <t>42114</t>
  </si>
  <si>
    <t>COMISIONES PERSONAL ADMINISTRATIVO</t>
  </si>
  <si>
    <t>421141</t>
  </si>
  <si>
    <t>42114101</t>
  </si>
  <si>
    <t>42199</t>
  </si>
  <si>
    <t>OTRAS PRESTACIONES AL PERSONAL</t>
  </si>
  <si>
    <t>421991</t>
  </si>
  <si>
    <t>OTRAS PRESTACIONES AL PERSONAL MN</t>
  </si>
  <si>
    <t>42199102</t>
  </si>
  <si>
    <t>CAFETERIA</t>
  </si>
  <si>
    <t>42199105</t>
  </si>
  <si>
    <t>BOTIQUIN</t>
  </si>
  <si>
    <t>42199107</t>
  </si>
  <si>
    <t>42199112</t>
  </si>
  <si>
    <t>42199113</t>
  </si>
  <si>
    <t>AYUDA ECON.POR DEFUNCION A EMPLEADOS</t>
  </si>
  <si>
    <t>42199115</t>
  </si>
  <si>
    <t>GASTOS MEDICOS NO CUBIERTOS</t>
  </si>
  <si>
    <t>42199118</t>
  </si>
  <si>
    <t>42199119</t>
  </si>
  <si>
    <t>422</t>
  </si>
  <si>
    <t>GASTOS DE DIRECTORIO</t>
  </si>
  <si>
    <t>42201</t>
  </si>
  <si>
    <t>DIETAS</t>
  </si>
  <si>
    <t>422011</t>
  </si>
  <si>
    <t>DIETAS MN</t>
  </si>
  <si>
    <t>42201101</t>
  </si>
  <si>
    <t>42202</t>
  </si>
  <si>
    <t>ATENCIONES Y REPRESENTACIONES</t>
  </si>
  <si>
    <t>422021</t>
  </si>
  <si>
    <t>ATENCIONES Y REPRESENTACIONES MN</t>
  </si>
  <si>
    <t>42202109</t>
  </si>
  <si>
    <t>VARIOS</t>
  </si>
  <si>
    <t>423</t>
  </si>
  <si>
    <t>GASTOS GENERALES</t>
  </si>
  <si>
    <t>42303</t>
  </si>
  <si>
    <t>MICROFILMACION Y ARCHIVO</t>
  </si>
  <si>
    <t>423031</t>
  </si>
  <si>
    <t>MICROFILMACION Y ARCHIVO MN</t>
  </si>
  <si>
    <t>42303102</t>
  </si>
  <si>
    <t>ARCHIVO</t>
  </si>
  <si>
    <t>42304</t>
  </si>
  <si>
    <t>INFORMATICA</t>
  </si>
  <si>
    <t>423041</t>
  </si>
  <si>
    <t>INFORMATICA MN</t>
  </si>
  <si>
    <t>42304103</t>
  </si>
  <si>
    <t>SERVICIOS DE SEGURIDAD DE INFORMACION</t>
  </si>
  <si>
    <t>42305</t>
  </si>
  <si>
    <t>VIGILANCIA Y PROTECCION</t>
  </si>
  <si>
    <t>423051</t>
  </si>
  <si>
    <t>VIGILANCIA Y PROTECCION MN</t>
  </si>
  <si>
    <t>42305101</t>
  </si>
  <si>
    <t>VIGILANCIA</t>
  </si>
  <si>
    <t>42307</t>
  </si>
  <si>
    <t>SERVICIOS DE IMPRESION</t>
  </si>
  <si>
    <t>423071</t>
  </si>
  <si>
    <t>SERVICIOS DE IMPRESION MN</t>
  </si>
  <si>
    <t>42307101</t>
  </si>
  <si>
    <t>42307102</t>
  </si>
  <si>
    <t>FOTOCOPIAS</t>
  </si>
  <si>
    <t>42308</t>
  </si>
  <si>
    <t>ARRENDAMIENTO DE INMUEBLES</t>
  </si>
  <si>
    <t>423081</t>
  </si>
  <si>
    <t>ARRENDAMIENTO DE INMUEBLES MN</t>
  </si>
  <si>
    <t>42308101</t>
  </si>
  <si>
    <t>42308103</t>
  </si>
  <si>
    <t>ARRENDAMIENTO DE BODEGAS</t>
  </si>
  <si>
    <t>42310</t>
  </si>
  <si>
    <t>423101</t>
  </si>
  <si>
    <t>HONORARIOS PROFESIONALES MN</t>
  </si>
  <si>
    <t>42310101</t>
  </si>
  <si>
    <t>HONORARIOS PROF. NACIONALES</t>
  </si>
  <si>
    <t>42310102</t>
  </si>
  <si>
    <t>HONORARIOS PROF.EXTRANJEROS</t>
  </si>
  <si>
    <t>42310103</t>
  </si>
  <si>
    <t>HONORARIOS PROF.P/SERV. INFORMATICA</t>
  </si>
  <si>
    <t>42311</t>
  </si>
  <si>
    <t>ELECTRICIDAD Y AGUA</t>
  </si>
  <si>
    <t>423111</t>
  </si>
  <si>
    <t>ELECTRICIDAD Y AGUA MN</t>
  </si>
  <si>
    <t>42311101</t>
  </si>
  <si>
    <t>ELECTRICIDAD</t>
  </si>
  <si>
    <t>42311102</t>
  </si>
  <si>
    <t>AGUA</t>
  </si>
  <si>
    <t>42312</t>
  </si>
  <si>
    <t>SERVICIOS DE COMUNICACION</t>
  </si>
  <si>
    <t>423121</t>
  </si>
  <si>
    <t>SERVICIO DE COMUNICACION MN</t>
  </si>
  <si>
    <t>42312101</t>
  </si>
  <si>
    <t>TELEFONOS LINEA FIJA</t>
  </si>
  <si>
    <t>42312102</t>
  </si>
  <si>
    <t>TELEFONOS CELULARES</t>
  </si>
  <si>
    <t>42312105</t>
  </si>
  <si>
    <t>SERVICIO DE INTERNET</t>
  </si>
  <si>
    <t>42312106</t>
  </si>
  <si>
    <t>LINEA DEDICADA</t>
  </si>
  <si>
    <t>42312107</t>
  </si>
  <si>
    <t>FAX</t>
  </si>
  <si>
    <t>42312108</t>
  </si>
  <si>
    <t>OTROS GASTOS DE COMUNICACION</t>
  </si>
  <si>
    <t>42313</t>
  </si>
  <si>
    <t>AUDITORIA EXTERNA</t>
  </si>
  <si>
    <t>423131</t>
  </si>
  <si>
    <t>AUDITORIA EXTERNA MN</t>
  </si>
  <si>
    <t>42313101</t>
  </si>
  <si>
    <t>42314</t>
  </si>
  <si>
    <t>ASESORIA JURIDICA</t>
  </si>
  <si>
    <t>423141</t>
  </si>
  <si>
    <t>ASESORIA JURIDICA MN</t>
  </si>
  <si>
    <t>42314101</t>
  </si>
  <si>
    <t>42315</t>
  </si>
  <si>
    <t>PUBLICIDAD</t>
  </si>
  <si>
    <t>423151</t>
  </si>
  <si>
    <t>PUBLICIDAD MN</t>
  </si>
  <si>
    <t>42315101</t>
  </si>
  <si>
    <t>PUBLICIDAD PRENSA</t>
  </si>
  <si>
    <t>42315102</t>
  </si>
  <si>
    <t>PUBLICIDAD TELEVISION</t>
  </si>
  <si>
    <t>42315103</t>
  </si>
  <si>
    <t>PUBLICIDAD RADIO</t>
  </si>
  <si>
    <t>42315105</t>
  </si>
  <si>
    <t>MATERIALES DE PUBLICIDAD IMPRESOS</t>
  </si>
  <si>
    <t>42315106</t>
  </si>
  <si>
    <t>GASTOS DE PROD. P/DIFUSION DE MEDIOS</t>
  </si>
  <si>
    <t>42315108</t>
  </si>
  <si>
    <t>GASTOS DE HONORARIOS DE AGENCIAS PUBLICITARIAS</t>
  </si>
  <si>
    <t>42315109</t>
  </si>
  <si>
    <t>PUBLICIDAD OTROS MEDIOS</t>
  </si>
  <si>
    <t>42315110</t>
  </si>
  <si>
    <t>OBSEQUIO ART.PROMOCIONALES MASIVOS</t>
  </si>
  <si>
    <t>42315112</t>
  </si>
  <si>
    <t>PUBLICIDAD ACTOS PUBLICOS</t>
  </si>
  <si>
    <t>42315113</t>
  </si>
  <si>
    <t>PATROCINIOS</t>
  </si>
  <si>
    <t>42316</t>
  </si>
  <si>
    <t>PAPELERIA Y UTILES DE ESCRITORIO</t>
  </si>
  <si>
    <t>423161</t>
  </si>
  <si>
    <t>PAPELERIA Y UTILES DE ESCRITORIO MN</t>
  </si>
  <si>
    <t>42316101</t>
  </si>
  <si>
    <t>42316102</t>
  </si>
  <si>
    <t>UTILES DE ESCRITORIO</t>
  </si>
  <si>
    <t>42316103</t>
  </si>
  <si>
    <t>TONER PARA IMPRESORAS</t>
  </si>
  <si>
    <t>42317</t>
  </si>
  <si>
    <t>LIMPIEZA Y FUMIGACION</t>
  </si>
  <si>
    <t>423171</t>
  </si>
  <si>
    <t>LIMPIEZA Y FUMIGACION MN</t>
  </si>
  <si>
    <t>42317101</t>
  </si>
  <si>
    <t>SERVICIOS DE LIMPIEZA</t>
  </si>
  <si>
    <t>42317102</t>
  </si>
  <si>
    <t>SERVICIOS DE FUMIGACION</t>
  </si>
  <si>
    <t>42318</t>
  </si>
  <si>
    <t>MANTENIMIENTO DE OFICINA</t>
  </si>
  <si>
    <t>423181</t>
  </si>
  <si>
    <t>MANTENIMIENTO DE OFICINA MN</t>
  </si>
  <si>
    <t>42318101</t>
  </si>
  <si>
    <t>42319</t>
  </si>
  <si>
    <t>MANTENIMIENTO DE VEHICULOS</t>
  </si>
  <si>
    <t>423191</t>
  </si>
  <si>
    <t>MANTENIMIENTO DE VEHICULOS MN</t>
  </si>
  <si>
    <t>42319101</t>
  </si>
  <si>
    <t>42320</t>
  </si>
  <si>
    <t>MANTENIMIENTO DE MUEBLES Y EQUIPO</t>
  </si>
  <si>
    <t>423201</t>
  </si>
  <si>
    <t>MANTENIMIENTO DE MUEBLES Y EQUIPO MN</t>
  </si>
  <si>
    <t>42320101</t>
  </si>
  <si>
    <t>MANTTO. DE MUEBLES</t>
  </si>
  <si>
    <t>42320102</t>
  </si>
  <si>
    <t>MANTTO. DE EQUIPOS DIVERSOS</t>
  </si>
  <si>
    <t>42320103</t>
  </si>
  <si>
    <t>MANTTO. DE SOFTWARE</t>
  </si>
  <si>
    <t>42320104</t>
  </si>
  <si>
    <t>MANTTO. INSTALACIONES INFORMATICAS</t>
  </si>
  <si>
    <t>42320105</t>
  </si>
  <si>
    <t>MANTTO. AIRE ACONDICIONADO</t>
  </si>
  <si>
    <t>42320106</t>
  </si>
  <si>
    <t>MANTTO. DE ELEVADORES</t>
  </si>
  <si>
    <t>42320107</t>
  </si>
  <si>
    <t>MANTTO. INSTALACIONES ELECTRICAS</t>
  </si>
  <si>
    <t>42320108</t>
  </si>
  <si>
    <t>MANTTO. INSTALACIONS FONTANERIA</t>
  </si>
  <si>
    <t>42320109</t>
  </si>
  <si>
    <t>MANTTO. EQUIPOS INFORMATICOS</t>
  </si>
  <si>
    <t>42320115</t>
  </si>
  <si>
    <t>REPARACION AIRE ACONDICIONADO</t>
  </si>
  <si>
    <t>42322</t>
  </si>
  <si>
    <t>MANTENIMIENTO DE BIENES INMUEBLES ARRENDADOS</t>
  </si>
  <si>
    <t>423221</t>
  </si>
  <si>
    <t>MANTTO. DE BIENES INMUEBLES ARRENDADOS MN</t>
  </si>
  <si>
    <t>42322101</t>
  </si>
  <si>
    <t>MANTTO. DE BIENES INMUEBLES ARRENDADOS</t>
  </si>
  <si>
    <t>42323</t>
  </si>
  <si>
    <t>MATERIALES Y UTILES DE LIMPIEZA</t>
  </si>
  <si>
    <t>423231</t>
  </si>
  <si>
    <t>MATERIALES Y UTILES DE LIMPIEZA MN</t>
  </si>
  <si>
    <t>42323101</t>
  </si>
  <si>
    <t>42324</t>
  </si>
  <si>
    <t>423241</t>
  </si>
  <si>
    <t>42324101</t>
  </si>
  <si>
    <t>VIATICOS A DIRECTORES</t>
  </si>
  <si>
    <t>42325</t>
  </si>
  <si>
    <t>SUSCRIPCIONES</t>
  </si>
  <si>
    <t>423251</t>
  </si>
  <si>
    <t>SUSCRIPCIONES MN</t>
  </si>
  <si>
    <t>42325101</t>
  </si>
  <si>
    <t>SUSCRIPCION EN PERIODICOS</t>
  </si>
  <si>
    <t>42325103</t>
  </si>
  <si>
    <t>MEMBRESIAS</t>
  </si>
  <si>
    <t>42326</t>
  </si>
  <si>
    <t>COMBUSTIBLES Y LUBRICANTES</t>
  </si>
  <si>
    <t>423261</t>
  </si>
  <si>
    <t>COMBUSTIBLES Y LUBRICANTES MN</t>
  </si>
  <si>
    <t>42326101</t>
  </si>
  <si>
    <t>42328</t>
  </si>
  <si>
    <t>SERVICIOS DE CORRESPONDENCIA</t>
  </si>
  <si>
    <t>423281</t>
  </si>
  <si>
    <t>SERVICIOS DE CORRESPONDENCIA MN</t>
  </si>
  <si>
    <t>42328101</t>
  </si>
  <si>
    <t>SERVICIO DE CORREOS LOCALES</t>
  </si>
  <si>
    <t>42328102</t>
  </si>
  <si>
    <t>SERVICIO DE CORREOS AL EXTERIOR</t>
  </si>
  <si>
    <t>42329</t>
  </si>
  <si>
    <t>MATERIALES Y UTILES DE OFICINA</t>
  </si>
  <si>
    <t>423291</t>
  </si>
  <si>
    <t>MATERIALES Y UTILES DE OFICINA MN</t>
  </si>
  <si>
    <t>42329101</t>
  </si>
  <si>
    <t>42330</t>
  </si>
  <si>
    <t>OTROS SERVICIOS Y ASESORIAS</t>
  </si>
  <si>
    <t>423301</t>
  </si>
  <si>
    <t>OTROS SERVICIOS Y ASESORIAS MN</t>
  </si>
  <si>
    <t>42330101</t>
  </si>
  <si>
    <t>42330102</t>
  </si>
  <si>
    <t>SERVICIOS DE INFORMACION FINANCIERA</t>
  </si>
  <si>
    <t>42399</t>
  </si>
  <si>
    <t>OTROS GASTOS GENERALES</t>
  </si>
  <si>
    <t>423991</t>
  </si>
  <si>
    <t>42399101</t>
  </si>
  <si>
    <t>PARQUEOS</t>
  </si>
  <si>
    <t>42399105</t>
  </si>
  <si>
    <t>ARRENDAMIENTO DE PLANTAS ORNAMENTALES</t>
  </si>
  <si>
    <t>42399106</t>
  </si>
  <si>
    <t>42399108</t>
  </si>
  <si>
    <t>4239910801</t>
  </si>
  <si>
    <t>PUBLICACIONES EXTERNAS</t>
  </si>
  <si>
    <t>42399109</t>
  </si>
  <si>
    <t>OTROS GASTOS POR SERVICIO</t>
  </si>
  <si>
    <t>4239911201</t>
  </si>
  <si>
    <t>GASTOS P/PROPORC.DE IVA</t>
  </si>
  <si>
    <t>424</t>
  </si>
  <si>
    <t>GASTOS POR SEGUROS</t>
  </si>
  <si>
    <t>42402</t>
  </si>
  <si>
    <t>PARA BIENES DE PROPIEDAD,PLANTA Y EQUIPO</t>
  </si>
  <si>
    <t>424021</t>
  </si>
  <si>
    <t>SEGUROS PARA BIENES DE PROPIEDAD, PLANTA Y EQUIPO MN</t>
  </si>
  <si>
    <t>42402101</t>
  </si>
  <si>
    <t>INCENDIO Y LINEAS ALIADAS</t>
  </si>
  <si>
    <t>42402102</t>
  </si>
  <si>
    <t>EQUIPO ELECTRONICO</t>
  </si>
  <si>
    <t>42402104</t>
  </si>
  <si>
    <t>AUTOMOTORES</t>
  </si>
  <si>
    <t>42499</t>
  </si>
  <si>
    <t>OTROS SEGUROS</t>
  </si>
  <si>
    <t>424991</t>
  </si>
  <si>
    <t>OTROS SEGUROS MN</t>
  </si>
  <si>
    <t>42499101</t>
  </si>
  <si>
    <t>425</t>
  </si>
  <si>
    <t>IMPUESTOS Y CONTRIBUCIONES</t>
  </si>
  <si>
    <t>42501</t>
  </si>
  <si>
    <t>425011</t>
  </si>
  <si>
    <t>42501101</t>
  </si>
  <si>
    <t>42502</t>
  </si>
  <si>
    <t>MATRICULAS DE COMERCIO</t>
  </si>
  <si>
    <t>425021</t>
  </si>
  <si>
    <t>MATRICULAS DE COMERCIO MN</t>
  </si>
  <si>
    <t>42502101</t>
  </si>
  <si>
    <t>42503</t>
  </si>
  <si>
    <t>DERECHOS DE FISCALIZACION A LA SUPERINTENDENCIA DE PENSIONES</t>
  </si>
  <si>
    <t>425031</t>
  </si>
  <si>
    <t>DERECH. DE FISCALIZAC. DE LA SUPERINTENDENCIA MN</t>
  </si>
  <si>
    <t>42503101</t>
  </si>
  <si>
    <t>DERECHO DE FISCALIZ. DE LA SUPERINTENDENCIA</t>
  </si>
  <si>
    <t>42599</t>
  </si>
  <si>
    <t>OTROS IMPUESTOS Y CONTRIBUCIONES</t>
  </si>
  <si>
    <t>425991</t>
  </si>
  <si>
    <t>OTROS IMPUESTOSY CONTRIBUCIONES MN</t>
  </si>
  <si>
    <t>42599101</t>
  </si>
  <si>
    <t>OTROS IMPUESTOS Y CONTRIBUC.</t>
  </si>
  <si>
    <t>42599102</t>
  </si>
  <si>
    <t>IMPUESTOS DE VEHICULOS</t>
  </si>
  <si>
    <t>426</t>
  </si>
  <si>
    <t>GASTOS DIVERSOS</t>
  </si>
  <si>
    <t>42602</t>
  </si>
  <si>
    <t>OTRAS MULTAS Y SANCIONES</t>
  </si>
  <si>
    <t>426021</t>
  </si>
  <si>
    <t>OTRAS MULTAS Y SANCIONES MN</t>
  </si>
  <si>
    <t>42602109</t>
  </si>
  <si>
    <t>MULTAS</t>
  </si>
  <si>
    <t>42603</t>
  </si>
  <si>
    <t>MULTAS Y SANCIONES IMPUESTAS POR LA DGII</t>
  </si>
  <si>
    <t>426031</t>
  </si>
  <si>
    <t>42603101</t>
  </si>
  <si>
    <t>42699</t>
  </si>
  <si>
    <t>OTROS GASTOS DIVERSOS</t>
  </si>
  <si>
    <t>426991</t>
  </si>
  <si>
    <t>OTROS GASTOS DIVERSOS MN</t>
  </si>
  <si>
    <t>42699101</t>
  </si>
  <si>
    <t>GASTOS POR IMPUESTOS NO RETENIDOS</t>
  </si>
  <si>
    <t>427</t>
  </si>
  <si>
    <t>GASTOS POR SERVICIOS A FAPV</t>
  </si>
  <si>
    <t>42799</t>
  </si>
  <si>
    <t>427991</t>
  </si>
  <si>
    <t>43</t>
  </si>
  <si>
    <t>GASTOS FINANCIEROS</t>
  </si>
  <si>
    <t>42799103</t>
  </si>
  <si>
    <t>DEVOL.DE COMIS. FAPV-INCENTIVO</t>
  </si>
  <si>
    <t>434</t>
  </si>
  <si>
    <t>GASTOS FINANCIEROS POR INVERSIONES PROPIAS</t>
  </si>
  <si>
    <t>43403</t>
  </si>
  <si>
    <t>CASAS DE CORREDORES DE BOLSA</t>
  </si>
  <si>
    <t>434031</t>
  </si>
  <si>
    <t>CASAS DE CORREDORES DE BOLSA MN</t>
  </si>
  <si>
    <t>43403101</t>
  </si>
  <si>
    <t>43404</t>
  </si>
  <si>
    <t>BOLSAS DE VALORES</t>
  </si>
  <si>
    <t>434041</t>
  </si>
  <si>
    <t>BOLSAS DE VALORES MN</t>
  </si>
  <si>
    <t>43404101</t>
  </si>
  <si>
    <t>44</t>
  </si>
  <si>
    <t>DEPRECIACION,AMORTIZACION Y DETERIORO DE LOS ACTIVOS</t>
  </si>
  <si>
    <t>441</t>
  </si>
  <si>
    <t>DEPRECIACION DE BIENES DE PROPIEDAD, PLANTA Y EQUIPO</t>
  </si>
  <si>
    <t>44101</t>
  </si>
  <si>
    <t>441011</t>
  </si>
  <si>
    <t>DEPRECIACION DE EDIFICIOS E INSTALACIONES MN</t>
  </si>
  <si>
    <t>44101101</t>
  </si>
  <si>
    <t>44102</t>
  </si>
  <si>
    <t>441021</t>
  </si>
  <si>
    <t>DEPRECIACION DE ACTIVO FIJO MN</t>
  </si>
  <si>
    <t>44102101</t>
  </si>
  <si>
    <t>DEPRECIACION DE MOBILIARIO</t>
  </si>
  <si>
    <t>44102102</t>
  </si>
  <si>
    <t>DEPRECIACION DE EQUIPO</t>
  </si>
  <si>
    <t>44102103</t>
  </si>
  <si>
    <t>44102104</t>
  </si>
  <si>
    <t>44102105</t>
  </si>
  <si>
    <t>DEPRECIACION DE SISTEMAS DE SEGURIDAD</t>
  </si>
  <si>
    <t>44102106</t>
  </si>
  <si>
    <t>DEPRECIACION DE EQUIPO DE COMUNICACIËN</t>
  </si>
  <si>
    <t>44102108</t>
  </si>
  <si>
    <t>DEPREC.DE OTROS MOB. Y EQUIPOS</t>
  </si>
  <si>
    <t>44102109</t>
  </si>
  <si>
    <t>44103</t>
  </si>
  <si>
    <t>DEPRECIACION EQUIPO DE TRANSPORTE</t>
  </si>
  <si>
    <t>441031</t>
  </si>
  <si>
    <t>44103101</t>
  </si>
  <si>
    <t>44106</t>
  </si>
  <si>
    <t>441061</t>
  </si>
  <si>
    <t>44106101</t>
  </si>
  <si>
    <t>444</t>
  </si>
  <si>
    <t>AMORTIZACION DE ACTIVOS INTANGIBLES</t>
  </si>
  <si>
    <t>44401</t>
  </si>
  <si>
    <t>444011</t>
  </si>
  <si>
    <t>44401101</t>
  </si>
  <si>
    <t>44402</t>
  </si>
  <si>
    <t>444021</t>
  </si>
  <si>
    <t>44402101</t>
  </si>
  <si>
    <t>45</t>
  </si>
  <si>
    <t>GTOS.POR INCOB.DE CTAS.Y DOC. POR COB.Y DESVAL.DE INVERSION</t>
  </si>
  <si>
    <t>451</t>
  </si>
  <si>
    <t>GASTOS POR INCOBRABILIDAD PARA CTAS. Y DOCUMENTOS POR COBRAR</t>
  </si>
  <si>
    <t>45101</t>
  </si>
  <si>
    <t>GASTOS POR INCOBRABILIDAD DE CTAS.Y DOCUMENTOS POR COBRAR</t>
  </si>
  <si>
    <t>451011</t>
  </si>
  <si>
    <t>GASTOS POR INCOBRABILIDAD DE CTAS. Y DOCUMENTOS POR COBRAR</t>
  </si>
  <si>
    <t>45101101</t>
  </si>
  <si>
    <t>452</t>
  </si>
  <si>
    <t>GASTOS POR DESVALORIZACION DE INVERSIONES</t>
  </si>
  <si>
    <t>45201</t>
  </si>
  <si>
    <t>GASTOS POR DESVALORIZACION DE INVERSIONES FINANCIERAS</t>
  </si>
  <si>
    <t>452011</t>
  </si>
  <si>
    <t>GASTOS POR DESVALORIZACION DE INVERSIONES FINANCIERAS MN</t>
  </si>
  <si>
    <t>45201101</t>
  </si>
  <si>
    <t>GASTOS P/DESVALORIZ DE INVERFINANCIERAS</t>
  </si>
  <si>
    <t>46</t>
  </si>
  <si>
    <t>OTROS GASTOS</t>
  </si>
  <si>
    <t>461</t>
  </si>
  <si>
    <t>46104</t>
  </si>
  <si>
    <t>DONACIONES Y CONTRIBUCIONES</t>
  </si>
  <si>
    <t>461041</t>
  </si>
  <si>
    <t>DONACIONES Y CONTRIBUCIONES MN</t>
  </si>
  <si>
    <t>46104101</t>
  </si>
  <si>
    <t>46199</t>
  </si>
  <si>
    <t>461991</t>
  </si>
  <si>
    <t>OTROS GASTOS MN</t>
  </si>
  <si>
    <t>46199101</t>
  </si>
  <si>
    <t>46199104</t>
  </si>
  <si>
    <t>RESPONSABILIDAD SOCIAL</t>
  </si>
  <si>
    <t>47</t>
  </si>
  <si>
    <t>GASTOS DE EJERCICIOS ANTERIORES</t>
  </si>
  <si>
    <t>471</t>
  </si>
  <si>
    <t>47101</t>
  </si>
  <si>
    <t>GASTOS OPERATIVOS</t>
  </si>
  <si>
    <t>471011</t>
  </si>
  <si>
    <t>GASTOS OPERATIVOS MN</t>
  </si>
  <si>
    <t>47101101</t>
  </si>
  <si>
    <t>47101102</t>
  </si>
  <si>
    <t>GASTOS ADMINISTRATIVOS</t>
  </si>
  <si>
    <t>47101103</t>
  </si>
  <si>
    <t>47102</t>
  </si>
  <si>
    <t>471021</t>
  </si>
  <si>
    <t>GASTOS FINANCIEROS MN</t>
  </si>
  <si>
    <t>47102101</t>
  </si>
  <si>
    <t>49</t>
  </si>
  <si>
    <t>491</t>
  </si>
  <si>
    <t>49101</t>
  </si>
  <si>
    <t>IMPUESTO SOBRE LA RENTA CORRIENTE</t>
  </si>
  <si>
    <t>491011</t>
  </si>
  <si>
    <t>IMPUESTO SOBRE LA RENTA CORRIENTE MN</t>
  </si>
  <si>
    <t>49101101</t>
  </si>
  <si>
    <t>IMPUESTO SOBRE RENTA CORRIENTE</t>
  </si>
  <si>
    <t>49102</t>
  </si>
  <si>
    <t>IMPUESTO SOBRE LA RENTA DIFERIDO</t>
  </si>
  <si>
    <t>491021</t>
  </si>
  <si>
    <t>49102101</t>
  </si>
  <si>
    <t>IMPUESTO SOBRE LA RENTA DIFERI</t>
  </si>
  <si>
    <t>5</t>
  </si>
  <si>
    <t>INGRESOS</t>
  </si>
  <si>
    <t>51</t>
  </si>
  <si>
    <t>INGRESOS DE OPERACION</t>
  </si>
  <si>
    <t>511</t>
  </si>
  <si>
    <t>INGRESOS POR COMISIONES POR ADMINISTRACION DEL FONDO</t>
  </si>
  <si>
    <t>51101</t>
  </si>
  <si>
    <t>COMISIONES POR ADMINISTRACION DE CUENTAS INDIVIDUALES</t>
  </si>
  <si>
    <t>511011</t>
  </si>
  <si>
    <t>COMISIONES POR ADMINISTRACION DE CUENTAS INDIVIDUALES MN</t>
  </si>
  <si>
    <t>51101101</t>
  </si>
  <si>
    <t>51102</t>
  </si>
  <si>
    <t>COMISIONES POR ADMINISTRACION DE CUENTAS INDIVIDUALES ESPEC.</t>
  </si>
  <si>
    <t>511021</t>
  </si>
  <si>
    <t>COMISIONES POR ADMINISTRACION</t>
  </si>
  <si>
    <t>51102101</t>
  </si>
  <si>
    <t>COMISIONES POR ADMINISTRACION DE CIAP ESPECIALES</t>
  </si>
  <si>
    <t>51103</t>
  </si>
  <si>
    <t>COMISIONES POR ADMINISTRACION DE RENTAS PROGRAMADAS</t>
  </si>
  <si>
    <t>511031</t>
  </si>
  <si>
    <t>51103101</t>
  </si>
  <si>
    <t>513</t>
  </si>
  <si>
    <t>COMISIONES POR ADMON.DE FAPV</t>
  </si>
  <si>
    <t>51301</t>
  </si>
  <si>
    <t>513011</t>
  </si>
  <si>
    <t>COMISIONES POR ADMON.DE FAPV -</t>
  </si>
  <si>
    <t>51301101</t>
  </si>
  <si>
    <t>COMIS. ADMINISTRATIVA FAPV</t>
  </si>
  <si>
    <t>51301102</t>
  </si>
  <si>
    <t>52</t>
  </si>
  <si>
    <t>INGRESOS FINANCIEROS</t>
  </si>
  <si>
    <t>521</t>
  </si>
  <si>
    <t>INGRESOS POR DISPONIBILIDADES</t>
  </si>
  <si>
    <t>52101</t>
  </si>
  <si>
    <t>RENDIMIENTO POR DISPONIBILIDADES</t>
  </si>
  <si>
    <t>521011</t>
  </si>
  <si>
    <t>52101101</t>
  </si>
  <si>
    <t>52101102</t>
  </si>
  <si>
    <t>RENDIMIENTO POR DEPOSITOS A PLAZO</t>
  </si>
  <si>
    <t>522</t>
  </si>
  <si>
    <t>INGRESOS POR INVERSIONES FINANCIERAS</t>
  </si>
  <si>
    <t>52201</t>
  </si>
  <si>
    <t>RENDIMIENTO POR INVERSIONES FINANCIERAS</t>
  </si>
  <si>
    <t>522011</t>
  </si>
  <si>
    <t>52201101</t>
  </si>
  <si>
    <t>RENDIMIENTO POR INVERSIONES FINANCIERAS-GRAVADOS</t>
  </si>
  <si>
    <t>52201103</t>
  </si>
  <si>
    <t>RENDTOS. CDP MAYORES A 90 DIAS</t>
  </si>
  <si>
    <t>52201104</t>
  </si>
  <si>
    <t>RENDIMIENTO FONDOS DE INVERSIO</t>
  </si>
  <si>
    <t>53</t>
  </si>
  <si>
    <t>OTROS INGRESOS</t>
  </si>
  <si>
    <t>531</t>
  </si>
  <si>
    <t>RENTABILIDAD POR INVERSIONES VOLUNTARIAS EN CUOTAS DE FONDO</t>
  </si>
  <si>
    <t>53101</t>
  </si>
  <si>
    <t>RENDIMIENTO POR INVERSIONES VOLUNTARIAS EN CUOTAS DEL FOND</t>
  </si>
  <si>
    <t>531011</t>
  </si>
  <si>
    <t>53101101</t>
  </si>
  <si>
    <t>534</t>
  </si>
  <si>
    <t>53401</t>
  </si>
  <si>
    <t>INGRESOS POR RECUPERACION DE GASTOS PROPIOS</t>
  </si>
  <si>
    <t>534011</t>
  </si>
  <si>
    <t>53401101</t>
  </si>
  <si>
    <t>53499</t>
  </si>
  <si>
    <t>534991</t>
  </si>
  <si>
    <t>OTROS INGRESOS MN</t>
  </si>
  <si>
    <t>53499101</t>
  </si>
  <si>
    <t>54</t>
  </si>
  <si>
    <t>INGRESOS DE EJERCICIOS ANTERIORES</t>
  </si>
  <si>
    <t>541</t>
  </si>
  <si>
    <t>54101</t>
  </si>
  <si>
    <t>541011</t>
  </si>
  <si>
    <t>INGRESOS DE OPERACION MN</t>
  </si>
  <si>
    <t>54101101</t>
  </si>
  <si>
    <t>54199</t>
  </si>
  <si>
    <t>OTROS INGRESOS DIVERSOS</t>
  </si>
  <si>
    <t>541991</t>
  </si>
  <si>
    <t>OTROS INGRESOS DIVERSOS MN</t>
  </si>
  <si>
    <t>54199101</t>
  </si>
  <si>
    <t>RECUPERACION DE GASTOS P/PROVISIONES DE EJERCICIOS ANT.</t>
  </si>
  <si>
    <t>54199102</t>
  </si>
  <si>
    <t>54199103</t>
  </si>
  <si>
    <t>OTROS INGRESOS DE EJERCICIOS ANTERIORES</t>
  </si>
  <si>
    <t>6</t>
  </si>
  <si>
    <t>CUENTAS CONTINGENTES Y COMPROMISOS</t>
  </si>
  <si>
    <t>61</t>
  </si>
  <si>
    <t>CUENTAS CONTINGENTES Y COMPROMISOS DEUDORAS</t>
  </si>
  <si>
    <t>612</t>
  </si>
  <si>
    <t>LITIGIOS Y DEMANDAS</t>
  </si>
  <si>
    <t>61201</t>
  </si>
  <si>
    <t>612011</t>
  </si>
  <si>
    <t>61201101</t>
  </si>
  <si>
    <t>619</t>
  </si>
  <si>
    <t>OTRAS CONTINGENCIAS Y COMPROMISOS</t>
  </si>
  <si>
    <t>61901</t>
  </si>
  <si>
    <t>619011</t>
  </si>
  <si>
    <t>61901101</t>
  </si>
  <si>
    <t>62</t>
  </si>
  <si>
    <t>CUENTAS CONTINGENTES Y COMPROMISOS ACREEDORAS</t>
  </si>
  <si>
    <t>622</t>
  </si>
  <si>
    <t>RESPONSABILIDAD POR LITIGIOS Y DEMANDAS</t>
  </si>
  <si>
    <t>62201</t>
  </si>
  <si>
    <t>LITIGIOS</t>
  </si>
  <si>
    <t>622011</t>
  </si>
  <si>
    <t>62201101</t>
  </si>
  <si>
    <t>629</t>
  </si>
  <si>
    <t>RESPONSABILIDAD POR OTRAS CONTINGENCIAS Y COMPROMISOS</t>
  </si>
  <si>
    <t>62901</t>
  </si>
  <si>
    <t>629011</t>
  </si>
  <si>
    <t>62901101</t>
  </si>
  <si>
    <t/>
  </si>
  <si>
    <t>TOTAL MOVIMIENTO CONTINGENCIAS</t>
  </si>
  <si>
    <t>7</t>
  </si>
  <si>
    <t>CUENTAS DE CONTROL</t>
  </si>
  <si>
    <t>71</t>
  </si>
  <si>
    <t>CUENTAS DE CONTROL DEUDORAS</t>
  </si>
  <si>
    <t>711</t>
  </si>
  <si>
    <t>VALORES Y BIENES PROPIOS EN CUSTODIA</t>
  </si>
  <si>
    <t>71101</t>
  </si>
  <si>
    <t>VALORES EN CUSTODIA</t>
  </si>
  <si>
    <t>711011</t>
  </si>
  <si>
    <t>VALORES EN CUSTODIA MN</t>
  </si>
  <si>
    <t>71101101</t>
  </si>
  <si>
    <t>TITULOS VALORES EN CUSTODIA</t>
  </si>
  <si>
    <t>712</t>
  </si>
  <si>
    <t>VALORES Y BIENES PROPIOS CEDIDOS EN GARANTIA</t>
  </si>
  <si>
    <t>71299</t>
  </si>
  <si>
    <t>OTRAS GARANTIAS CEDIDAS</t>
  </si>
  <si>
    <t>712991</t>
  </si>
  <si>
    <t>OTRAS GARANTIAS CEDIDAS MN</t>
  </si>
  <si>
    <t>71299101</t>
  </si>
  <si>
    <t>719</t>
  </si>
  <si>
    <t>CUENTAS DE CONTROL DIVERSAS</t>
  </si>
  <si>
    <t>71902</t>
  </si>
  <si>
    <t>BIENES NO DEPRECIABLES</t>
  </si>
  <si>
    <t>719021</t>
  </si>
  <si>
    <t>BIENES NO DEPRECIABLES MN</t>
  </si>
  <si>
    <t>71902101</t>
  </si>
  <si>
    <t>72</t>
  </si>
  <si>
    <t>CUENTAS DE CONTROL ACREEDORAS</t>
  </si>
  <si>
    <t>721</t>
  </si>
  <si>
    <t>CONTRACUENTA VALORES Y BIENES PROPIOS EN CUSTODIA</t>
  </si>
  <si>
    <t>722</t>
  </si>
  <si>
    <t>CONTRACUENTA VALORES Y BIENES PROPIOS CEDIDOS EN GARANTIA</t>
  </si>
  <si>
    <t>729</t>
  </si>
  <si>
    <t>CONTRACUENTA DE CTAS CONTROL DIVERSAS</t>
  </si>
  <si>
    <t>TOTAL DE MOV. CUENTAS DE ORDEN</t>
  </si>
  <si>
    <t>TOTAL MOV. CUENTAS DEUDORAS</t>
  </si>
  <si>
    <t>TOTAL MOV. CUENTAS ACREEDORAS</t>
  </si>
  <si>
    <t>TOTAL DEBITOS Y CREDITOS</t>
  </si>
  <si>
    <t>ESTADO DE RESULTADOS DEL 1 DE ENERO AL 31 DE MAYO</t>
  </si>
  <si>
    <t xml:space="preserve">INGRESOS POR ADMINISTRACION DE FONDOS                                 </t>
  </si>
  <si>
    <t xml:space="preserve">INGRESOS POR COMISIONES POR ADMINISTRACION DE FONDOS                  </t>
  </si>
  <si>
    <t xml:space="preserve">                                                                      </t>
  </si>
  <si>
    <t xml:space="preserve">GASTOS POR ADMINISTRACION DE FONDOS DE PENSIONES                      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</si>
  <si>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</si>
  <si>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</si>
  <si>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ADMINISTRACION DE FONDOS                    </t>
  </si>
  <si>
    <t xml:space="preserve">UTILIDAD BRUTA                                                        </t>
  </si>
  <si>
    <t xml:space="preserve">OPERACION                                                             </t>
  </si>
  <si>
    <t xml:space="preserve">GASTOS DE PERSONAL Y ADMINISTRATIVOS                                  </t>
  </si>
  <si>
    <t xml:space="preserve">DEPRECIACION AMORTIZACION Y DESVALORIZACION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</si>
  <si>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</si>
  <si>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</si>
  <si>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</si>
  <si>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</si>
  <si>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</si>
  <si>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</si>
  <si>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</si>
  <si>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</si>
  <si>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</si>
  <si>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OPERACION                                                 </t>
  </si>
  <si>
    <t xml:space="preserve">IMPUESTO SOBRE LA RENTA                                               </t>
  </si>
  <si>
    <t xml:space="preserve">CONTRIBUCIONES ESPECIALES POR LEY                                     </t>
  </si>
  <si>
    <t>-</t>
  </si>
  <si>
    <t xml:space="preserve">UTILIDAD DE LAS ACTIVIDADES ORDINARIAS                                </t>
  </si>
  <si>
    <t xml:space="preserve">INGRESOS EXTRAORDINARIOS                                              </t>
  </si>
  <si>
    <t xml:space="preserve">UTILIDAD NETA DEL EJERCICIO                                           </t>
  </si>
  <si>
    <t>UTILIDAD POR 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</si>
</sst>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5" formatCode="_(* #,##0.00_);_(* \(#,##0.00\);_(* &quot;-&quot;??_);_(@_)"/>
    <numFmt numFmtId="166" formatCode="_(* #,##0_);_(* \(#,##0\);_(* &quot;-&quot;??_);_(@_)"/>
    <numFmt numFmtId="167" formatCode="_-* #,##0_-;\-* #,##0_-;_-* &quot;-&quot;??_-;_-@_-"/>
    <numFmt numFmtId="168" formatCode="#,##0.000000;[Red]\-#,##0.000000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E2E6E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8" fillId="0" borderId="4" applyNumberFormat="0" applyFill="0" applyAlignment="0" applyProtection="0"/>
    <xf numFmtId="165" fontId="3" fillId="0" borderId="0" applyFont="0" applyFill="0" applyBorder="0" applyAlignment="0" applyProtection="0"/>
  </cellStyleXfs>
  <cellXfs count="93">
    <xf numFmtId="0" fontId="0" fillId="0" borderId="0" xfId="0"/>
    <xf numFmtId="0" fontId="1" fillId="3" borderId="0" xfId="0" applyFont="1" applyFill="1"/>
    <xf numFmtId="49" fontId="3" fillId="3" borderId="0" xfId="0" applyNumberFormat="1" applyFont="1" applyFill="1"/>
    <xf numFmtId="38" fontId="3" fillId="3" borderId="0" xfId="0" applyNumberFormat="1" applyFont="1" applyFill="1"/>
    <xf numFmtId="49" fontId="3" fillId="3" borderId="0" xfId="0" applyNumberFormat="1" applyFont="1" applyFill="1" applyAlignment="1">
      <alignment horizontal="left"/>
    </xf>
    <xf numFmtId="38" fontId="2" fillId="3" borderId="2" xfId="0" applyNumberFormat="1" applyFont="1" applyFill="1" applyBorder="1"/>
    <xf numFmtId="38" fontId="3" fillId="3" borderId="3" xfId="0" applyNumberFormat="1" applyFont="1" applyFill="1" applyBorder="1"/>
    <xf numFmtId="49" fontId="1" fillId="3" borderId="0" xfId="0" applyNumberFormat="1" applyFont="1" applyFill="1"/>
    <xf numFmtId="38" fontId="1" fillId="3" borderId="0" xfId="0" applyNumberFormat="1" applyFont="1" applyFill="1"/>
    <xf numFmtId="49" fontId="3" fillId="3" borderId="1" xfId="0" applyNumberFormat="1" applyFont="1" applyFill="1" applyBorder="1"/>
    <xf numFmtId="49" fontId="4" fillId="3" borderId="0" xfId="0" applyNumberFormat="1" applyFont="1" applyFill="1"/>
    <xf numFmtId="49" fontId="5" fillId="3" borderId="0" xfId="0" applyNumberFormat="1" applyFont="1" applyFill="1" applyAlignment="1">
      <alignment horizontal="center" vertical="top" wrapText="1"/>
    </xf>
    <xf numFmtId="49" fontId="4" fillId="3" borderId="0" xfId="0" applyNumberFormat="1" applyFont="1" applyFill="1" applyAlignment="1">
      <alignment horizontal="center" vertical="top" wrapText="1"/>
    </xf>
    <xf numFmtId="49" fontId="3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3" fillId="3" borderId="0" xfId="0" applyFont="1" applyFill="1"/>
    <xf numFmtId="49" fontId="3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left" wrapText="1"/>
    </xf>
    <xf numFmtId="0" fontId="2" fillId="2" borderId="0" xfId="0" applyFont="1" applyFill="1" applyAlignment="1">
      <alignment horizontal="center"/>
    </xf>
    <xf numFmtId="40" fontId="2" fillId="2" borderId="0" xfId="0" applyNumberFormat="1" applyFont="1" applyFill="1" applyAlignment="1">
      <alignment horizontal="center" wrapText="1"/>
    </xf>
    <xf numFmtId="40" fontId="2" fillId="2" borderId="0" xfId="0" applyNumberFormat="1" applyFont="1" applyFill="1" applyAlignment="1">
      <alignment horizontal="center"/>
    </xf>
    <xf numFmtId="49" fontId="3" fillId="3" borderId="0" xfId="0" applyNumberFormat="1" applyFont="1" applyFill="1" applyAlignment="1">
      <alignment horizontal="left" vertical="top"/>
    </xf>
    <xf numFmtId="49" fontId="3" fillId="3" borderId="0" xfId="0" applyNumberFormat="1" applyFont="1" applyFill="1" applyAlignment="1">
      <alignment horizontal="left" wrapText="1"/>
    </xf>
    <xf numFmtId="40" fontId="3" fillId="3" borderId="0" xfId="0" applyNumberFormat="1" applyFont="1" applyFill="1" applyAlignment="1">
      <alignment horizontal="right"/>
    </xf>
    <xf numFmtId="49" fontId="2" fillId="3" borderId="0" xfId="0" applyNumberFormat="1" applyFont="1" applyFill="1" applyAlignment="1">
      <alignment horizontal="left" vertical="top"/>
    </xf>
    <xf numFmtId="49" fontId="2" fillId="3" borderId="0" xfId="0" applyNumberFormat="1" applyFont="1" applyFill="1" applyAlignment="1">
      <alignment horizontal="left" wrapText="1"/>
    </xf>
    <xf numFmtId="39" fontId="2" fillId="3" borderId="0" xfId="0" applyNumberFormat="1" applyFont="1" applyFill="1" applyAlignment="1">
      <alignment horizontal="right"/>
    </xf>
    <xf numFmtId="39" fontId="3" fillId="3" borderId="0" xfId="0" applyNumberFormat="1" applyFont="1" applyFill="1" applyAlignment="1">
      <alignment horizontal="right"/>
    </xf>
    <xf numFmtId="38" fontId="3" fillId="3" borderId="0" xfId="0" applyNumberFormat="1" applyFont="1" applyFill="1" applyAlignment="1">
      <alignment horizontal="right"/>
    </xf>
    <xf numFmtId="49" fontId="2" fillId="3" borderId="0" xfId="0" applyNumberFormat="1" applyFont="1" applyFill="1"/>
    <xf numFmtId="49" fontId="2" fillId="3" borderId="0" xfId="0" applyNumberFormat="1" applyFont="1" applyFill="1" applyAlignment="1">
      <alignment horizontal="left"/>
    </xf>
    <xf numFmtId="49" fontId="4" fillId="3" borderId="0" xfId="0" applyNumberFormat="1" applyFont="1" applyFill="1" applyAlignment="1">
      <alignment horizontal="center"/>
    </xf>
    <xf numFmtId="49" fontId="8" fillId="4" borderId="5" xfId="2" applyNumberFormat="1" applyFill="1" applyBorder="1" applyAlignment="1">
      <alignment horizontal="center"/>
    </xf>
    <xf numFmtId="0" fontId="8" fillId="4" borderId="6" xfId="2" applyNumberFormat="1" applyFill="1" applyBorder="1" applyAlignment="1">
      <alignment horizontal="center"/>
    </xf>
    <xf numFmtId="49" fontId="8" fillId="4" borderId="7" xfId="2" applyNumberFormat="1" applyFill="1" applyBorder="1" applyAlignment="1">
      <alignment horizontal="center"/>
    </xf>
    <xf numFmtId="49" fontId="3" fillId="3" borderId="8" xfId="0" applyNumberFormat="1" applyFont="1" applyFill="1" applyBorder="1" applyAlignment="1">
      <alignment horizontal="left"/>
    </xf>
    <xf numFmtId="38" fontId="3" fillId="3" borderId="9" xfId="0" applyNumberFormat="1" applyFont="1" applyFill="1" applyBorder="1"/>
    <xf numFmtId="38" fontId="3" fillId="3" borderId="10" xfId="0" applyNumberFormat="1" applyFont="1" applyFill="1" applyBorder="1"/>
    <xf numFmtId="49" fontId="2" fillId="3" borderId="8" xfId="0" applyNumberFormat="1" applyFont="1" applyFill="1" applyBorder="1" applyAlignment="1">
      <alignment horizontal="left"/>
    </xf>
    <xf numFmtId="38" fontId="2" fillId="3" borderId="9" xfId="0" applyNumberFormat="1" applyFont="1" applyFill="1" applyBorder="1"/>
    <xf numFmtId="38" fontId="2" fillId="3" borderId="10" xfId="0" applyNumberFormat="1" applyFont="1" applyFill="1" applyBorder="1"/>
    <xf numFmtId="49" fontId="9" fillId="4" borderId="8" xfId="2" applyNumberFormat="1" applyFont="1" applyFill="1" applyBorder="1" applyAlignment="1">
      <alignment horizontal="left"/>
    </xf>
    <xf numFmtId="166" fontId="9" fillId="4" borderId="9" xfId="3" applyNumberFormat="1" applyFont="1" applyFill="1" applyBorder="1"/>
    <xf numFmtId="38" fontId="9" fillId="4" borderId="10" xfId="2" applyNumberFormat="1" applyFont="1" applyFill="1" applyBorder="1"/>
    <xf numFmtId="38" fontId="9" fillId="4" borderId="11" xfId="2" applyNumberFormat="1" applyFont="1" applyFill="1" applyBorder="1"/>
    <xf numFmtId="49" fontId="10" fillId="5" borderId="8" xfId="2" applyNumberFormat="1" applyFont="1" applyFill="1" applyBorder="1" applyAlignment="1">
      <alignment horizontal="left"/>
    </xf>
    <xf numFmtId="166" fontId="10" fillId="5" borderId="9" xfId="3" applyNumberFormat="1" applyFont="1" applyFill="1" applyBorder="1"/>
    <xf numFmtId="38" fontId="10" fillId="5" borderId="11" xfId="2" applyNumberFormat="1" applyFont="1" applyFill="1" applyBorder="1"/>
    <xf numFmtId="49" fontId="8" fillId="4" borderId="8" xfId="2" applyNumberFormat="1" applyFill="1" applyBorder="1" applyAlignment="1">
      <alignment horizontal="left"/>
    </xf>
    <xf numFmtId="166" fontId="8" fillId="4" borderId="9" xfId="3" applyNumberFormat="1" applyFont="1" applyFill="1" applyBorder="1"/>
    <xf numFmtId="38" fontId="8" fillId="4" borderId="11" xfId="2" applyNumberFormat="1" applyFill="1" applyBorder="1"/>
    <xf numFmtId="49" fontId="7" fillId="5" borderId="8" xfId="2" applyNumberFormat="1" applyFont="1" applyFill="1" applyBorder="1" applyAlignment="1">
      <alignment horizontal="left"/>
    </xf>
    <xf numFmtId="166" fontId="7" fillId="5" borderId="9" xfId="3" applyNumberFormat="1" applyFont="1" applyFill="1" applyBorder="1"/>
    <xf numFmtId="38" fontId="7" fillId="5" borderId="11" xfId="2" applyNumberFormat="1" applyFont="1" applyFill="1" applyBorder="1"/>
    <xf numFmtId="37" fontId="3" fillId="3" borderId="12" xfId="0" applyNumberFormat="1" applyFont="1" applyFill="1" applyBorder="1"/>
    <xf numFmtId="37" fontId="3" fillId="3" borderId="13" xfId="0" applyNumberFormat="1" applyFont="1" applyFill="1" applyBorder="1"/>
    <xf numFmtId="167" fontId="1" fillId="3" borderId="0" xfId="1" applyNumberFormat="1" applyFont="1" applyFill="1"/>
    <xf numFmtId="49" fontId="9" fillId="4" borderId="5" xfId="2" applyNumberFormat="1" applyFont="1" applyFill="1" applyBorder="1" applyAlignment="1">
      <alignment horizontal="center"/>
    </xf>
    <xf numFmtId="0" fontId="11" fillId="4" borderId="6" xfId="2" applyNumberFormat="1" applyFont="1" applyFill="1" applyBorder="1" applyAlignment="1">
      <alignment horizontal="center"/>
    </xf>
    <xf numFmtId="49" fontId="11" fillId="4" borderId="7" xfId="2" applyNumberFormat="1" applyFont="1" applyFill="1" applyBorder="1" applyAlignment="1">
      <alignment horizontal="center"/>
    </xf>
    <xf numFmtId="38" fontId="3" fillId="3" borderId="9" xfId="0" applyNumberFormat="1" applyFont="1" applyFill="1" applyBorder="1" applyAlignment="1">
      <alignment horizontal="right"/>
    </xf>
    <xf numFmtId="38" fontId="3" fillId="3" borderId="10" xfId="0" applyNumberFormat="1" applyFont="1" applyFill="1" applyBorder="1" applyAlignment="1">
      <alignment horizontal="right"/>
    </xf>
    <xf numFmtId="38" fontId="2" fillId="3" borderId="9" xfId="0" applyNumberFormat="1" applyFont="1" applyFill="1" applyBorder="1" applyAlignment="1">
      <alignment horizontal="right"/>
    </xf>
    <xf numFmtId="38" fontId="2" fillId="3" borderId="10" xfId="0" applyNumberFormat="1" applyFont="1" applyFill="1" applyBorder="1" applyAlignment="1">
      <alignment horizontal="right"/>
    </xf>
    <xf numFmtId="167" fontId="3" fillId="3" borderId="9" xfId="1" applyNumberFormat="1" applyFont="1" applyFill="1" applyBorder="1" applyAlignment="1">
      <alignment horizontal="right"/>
    </xf>
    <xf numFmtId="167" fontId="3" fillId="3" borderId="10" xfId="1" applyNumberFormat="1" applyFont="1" applyFill="1" applyBorder="1" applyAlignment="1">
      <alignment horizontal="right"/>
    </xf>
    <xf numFmtId="167" fontId="2" fillId="3" borderId="9" xfId="1" applyNumberFormat="1" applyFont="1" applyFill="1" applyBorder="1" applyAlignment="1">
      <alignment horizontal="right"/>
    </xf>
    <xf numFmtId="167" fontId="2" fillId="3" borderId="10" xfId="1" applyNumberFormat="1" applyFont="1" applyFill="1" applyBorder="1" applyAlignment="1">
      <alignment horizontal="right"/>
    </xf>
    <xf numFmtId="49" fontId="10" fillId="5" borderId="14" xfId="0" applyNumberFormat="1" applyFont="1" applyFill="1" applyBorder="1" applyAlignment="1">
      <alignment horizontal="left"/>
    </xf>
    <xf numFmtId="38" fontId="10" fillId="5" borderId="9" xfId="0" applyNumberFormat="1" applyFont="1" applyFill="1" applyBorder="1" applyAlignment="1">
      <alignment horizontal="right"/>
    </xf>
    <xf numFmtId="38" fontId="10" fillId="5" borderId="10" xfId="0" applyNumberFormat="1" applyFont="1" applyFill="1" applyBorder="1" applyAlignment="1">
      <alignment horizontal="right"/>
    </xf>
    <xf numFmtId="49" fontId="2" fillId="4" borderId="14" xfId="0" applyNumberFormat="1" applyFont="1" applyFill="1" applyBorder="1" applyAlignment="1">
      <alignment horizontal="left"/>
    </xf>
    <xf numFmtId="37" fontId="2" fillId="4" borderId="9" xfId="0" applyNumberFormat="1" applyFont="1" applyFill="1" applyBorder="1" applyAlignment="1">
      <alignment horizontal="right"/>
    </xf>
    <xf numFmtId="37" fontId="2" fillId="4" borderId="10" xfId="0" applyNumberFormat="1" applyFont="1" applyFill="1" applyBorder="1" applyAlignment="1">
      <alignment horizontal="right"/>
    </xf>
    <xf numFmtId="43" fontId="3" fillId="3" borderId="9" xfId="1" applyFont="1" applyFill="1" applyBorder="1" applyAlignment="1">
      <alignment horizontal="right"/>
    </xf>
    <xf numFmtId="49" fontId="10" fillId="6" borderId="15" xfId="0" applyNumberFormat="1" applyFont="1" applyFill="1" applyBorder="1" applyAlignment="1">
      <alignment horizontal="left"/>
    </xf>
    <xf numFmtId="167" fontId="10" fillId="6" borderId="16" xfId="1" applyNumberFormat="1" applyFont="1" applyFill="1" applyBorder="1" applyAlignment="1">
      <alignment horizontal="right"/>
    </xf>
    <xf numFmtId="167" fontId="10" fillId="6" borderId="17" xfId="1" applyNumberFormat="1" applyFont="1" applyFill="1" applyBorder="1" applyAlignment="1">
      <alignment horizontal="right"/>
    </xf>
    <xf numFmtId="37" fontId="3" fillId="3" borderId="12" xfId="0" applyNumberFormat="1" applyFont="1" applyFill="1" applyBorder="1" applyAlignment="1">
      <alignment horizontal="right"/>
    </xf>
    <xf numFmtId="37" fontId="3" fillId="3" borderId="10" xfId="0" applyNumberFormat="1" applyFont="1" applyFill="1" applyBorder="1" applyAlignment="1">
      <alignment horizontal="right"/>
    </xf>
    <xf numFmtId="168" fontId="10" fillId="6" borderId="16" xfId="0" applyNumberFormat="1" applyFont="1" applyFill="1" applyBorder="1" applyAlignment="1">
      <alignment horizontal="right"/>
    </xf>
    <xf numFmtId="168" fontId="10" fillId="6" borderId="17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</cellXfs>
  <cellStyles count="4">
    <cellStyle name="Millares" xfId="1" builtinId="3"/>
    <cellStyle name="Millares 2" xfId="3" xr:uid="{5FCF4B16-E2BD-4A4F-97C3-F0B726CBB000}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2828924</xdr:colOff>
      <xdr:row>0</xdr:row>
      <xdr:rowOff>76200</xdr:rowOff>
    </xdr:from>
    <xdr:to>
      <xdr:col>5</xdr:col>
      <xdr:colOff>114299</xdr:colOff>
      <xdr:row>0</xdr:row>
      <xdr:rowOff>609600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3C7E3D60-278B-4E78-AA20-4142178819E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5574" y="76200"/>
          <a:ext cx="2295525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883</xdr:row>
      <xdr:rowOff>0</xdr:rowOff>
    </xdr:from>
    <xdr:to>
      <xdr:col>3</xdr:col>
      <xdr:colOff>2152650</xdr:colOff>
      <xdr:row>887</xdr:row>
      <xdr:rowOff>155575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AFFFE3-1CF4-4CC0-A285-1401EE498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" y="179863750"/>
          <a:ext cx="2152650" cy="936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3048000</xdr:colOff>
      <xdr:row>883</xdr:row>
      <xdr:rowOff>0</xdr:rowOff>
    </xdr:from>
    <xdr:to>
      <xdr:col>5</xdr:col>
      <xdr:colOff>419100</xdr:colOff>
      <xdr:row>887</xdr:row>
      <xdr:rowOff>155575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6EF572C-B063-4DAB-A45D-8F83D1F2F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4650" y="179863750"/>
          <a:ext cx="2381250" cy="936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883</xdr:row>
      <xdr:rowOff>0</xdr:rowOff>
    </xdr:from>
    <xdr:to>
      <xdr:col>8</xdr:col>
      <xdr:colOff>431800</xdr:colOff>
      <xdr:row>887</xdr:row>
      <xdr:rowOff>136525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F9B7E5-6D7C-46EA-BA0E-781B7F8FF0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542" b="8162"/>
        <a:stretch/>
      </xdr:blipFill>
      <xdr:spPr bwMode="auto">
        <a:xfrm>
          <a:off x="7372350" y="179863750"/>
          <a:ext cx="2286000" cy="917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1162050</xdr:colOff>
      <xdr:row>0</xdr:row>
      <xdr:rowOff>63500</xdr:rowOff>
    </xdr:from>
    <xdr:to>
      <xdr:col>1</xdr:col>
      <xdr:colOff>3596031</xdr:colOff>
      <xdr:row>0</xdr:row>
      <xdr:rowOff>641693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D8E28E85-8F3E-4649-A267-3AE1D7BC0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700" y="63500"/>
          <a:ext cx="2433981" cy="5781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2292350</xdr:colOff>
      <xdr:row>0</xdr:row>
      <xdr:rowOff>34924</xdr:rowOff>
    </xdr:from>
    <xdr:to>
      <xdr:col>1</xdr:col>
      <xdr:colOff>4721225</xdr:colOff>
      <xdr:row>0</xdr:row>
      <xdr:rowOff>577849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B1253D45-8372-4EC6-B28C-243909F5375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0" y="34924"/>
          <a:ext cx="242887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no\Gerencia%20de%20Contabilidad%20AFP\2.%20ESTADOS%20FINANCIEROS%20MENSUALES\2021\05.%20MAYO%20%20Ultima%20versi&#243;n\Estado%20de%20Resultados%20al%2031%20de%20may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DV-IDENTITY-0"/>
    </sheetNames>
    <sheetDataSet>
      <sheetData sheetId="0">
        <row r="46">
          <cell r="F46">
            <v>6608841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D2199-4A7D-4CED-A3D6-5B9A96E80BDE}">
  <dimension ref="A1:I945"/>
  <sheetViews>
    <sheetView topLeftCell="A863" workbookViewId="0">
      <selection activeCell="D874" sqref="D874"/>
    </sheetView>
  </sheetViews>
  <sheetFormatPr baseColWidth="10" defaultColWidth="0" defaultRowHeight="12.5" customHeight="1" zeroHeight="1" x14ac:dyDescent="0.25"/>
  <cols>
    <col min="1" max="1" width="1.26953125" style="2" customWidth="1"/>
    <col min="2" max="2" width="15" style="24" customWidth="1"/>
    <col min="3" max="3" width="2.26953125" style="2" hidden="1" customWidth="1"/>
    <col min="4" max="4" width="71.7265625" style="25" customWidth="1"/>
    <col min="5" max="5" width="2.26953125" style="16" hidden="1" customWidth="1"/>
    <col min="6" max="6" width="17.54296875" style="26" customWidth="1"/>
    <col min="7" max="8" width="13.26953125" style="26" customWidth="1"/>
    <col min="9" max="9" width="14.453125" style="26" customWidth="1"/>
    <col min="10" max="16384" width="11.453125" style="16" hidden="1"/>
  </cols>
  <sheetData>
    <row r="1" spans="1:9" ht="52.5" customHeight="1" x14ac:dyDescent="0.25">
      <c r="A1" s="13"/>
      <c r="B1" s="14"/>
      <c r="C1" s="13"/>
      <c r="D1" s="13"/>
      <c r="E1" s="15"/>
      <c r="F1" s="15"/>
      <c r="G1" s="15"/>
      <c r="H1" s="15"/>
      <c r="I1" s="15"/>
    </row>
    <row r="2" spans="1:9" ht="13" x14ac:dyDescent="0.3">
      <c r="A2" s="85" t="s">
        <v>0</v>
      </c>
      <c r="B2" s="85"/>
      <c r="C2" s="85"/>
      <c r="D2" s="85"/>
      <c r="E2" s="85"/>
      <c r="F2" s="85"/>
      <c r="G2" s="85"/>
      <c r="H2" s="85"/>
      <c r="I2" s="85"/>
    </row>
    <row r="3" spans="1:9" ht="12.75" customHeight="1" x14ac:dyDescent="0.3">
      <c r="A3" s="85" t="s">
        <v>39</v>
      </c>
      <c r="B3" s="85"/>
      <c r="C3" s="85"/>
      <c r="D3" s="85"/>
      <c r="E3" s="85"/>
      <c r="F3" s="85"/>
      <c r="G3" s="85"/>
      <c r="H3" s="85"/>
      <c r="I3" s="85"/>
    </row>
    <row r="4" spans="1:9" ht="15.75" customHeight="1" x14ac:dyDescent="0.25">
      <c r="A4" s="86" t="s">
        <v>2</v>
      </c>
      <c r="B4" s="86"/>
      <c r="C4" s="86"/>
      <c r="D4" s="86"/>
      <c r="E4" s="86"/>
      <c r="F4" s="86"/>
      <c r="G4" s="86"/>
      <c r="H4" s="86"/>
      <c r="I4" s="86"/>
    </row>
    <row r="5" spans="1:9" ht="24.75" customHeight="1" x14ac:dyDescent="0.3">
      <c r="A5" s="17"/>
      <c r="B5" s="18" t="s">
        <v>40</v>
      </c>
      <c r="C5" s="19"/>
      <c r="D5" s="20" t="s">
        <v>41</v>
      </c>
      <c r="E5" s="21"/>
      <c r="F5" s="22" t="s">
        <v>42</v>
      </c>
      <c r="G5" s="23" t="s">
        <v>43</v>
      </c>
      <c r="H5" s="23" t="s">
        <v>44</v>
      </c>
      <c r="I5" s="23" t="s">
        <v>45</v>
      </c>
    </row>
    <row r="6" spans="1:9" ht="16" customHeight="1" x14ac:dyDescent="0.25"/>
    <row r="7" spans="1:9" ht="16" customHeight="1" x14ac:dyDescent="0.3">
      <c r="B7" s="27" t="s">
        <v>46</v>
      </c>
      <c r="D7" s="28" t="s">
        <v>47</v>
      </c>
      <c r="F7" s="29">
        <v>25814816.510000002</v>
      </c>
      <c r="G7" s="29">
        <v>23902970.170000002</v>
      </c>
      <c r="H7" s="29">
        <v>23276394.210000001</v>
      </c>
      <c r="I7" s="29">
        <v>26441392.469999999</v>
      </c>
    </row>
    <row r="8" spans="1:9" ht="16" customHeight="1" x14ac:dyDescent="0.25">
      <c r="B8" s="24" t="s">
        <v>48</v>
      </c>
      <c r="D8" s="25" t="s">
        <v>49</v>
      </c>
      <c r="F8" s="30">
        <v>2473846.21</v>
      </c>
      <c r="G8" s="30">
        <v>12663267.039999999</v>
      </c>
      <c r="H8" s="30">
        <v>11341559.220000001</v>
      </c>
      <c r="I8" s="30">
        <v>3795554.03</v>
      </c>
    </row>
    <row r="9" spans="1:9" ht="16" customHeight="1" x14ac:dyDescent="0.25">
      <c r="B9" s="24" t="s">
        <v>50</v>
      </c>
      <c r="D9" s="25" t="s">
        <v>51</v>
      </c>
      <c r="F9" s="30">
        <v>4171.4399999999996</v>
      </c>
      <c r="G9" s="30">
        <v>0</v>
      </c>
      <c r="H9" s="30">
        <v>0</v>
      </c>
      <c r="I9" s="30">
        <v>4171.4399999999996</v>
      </c>
    </row>
    <row r="10" spans="1:9" ht="16" customHeight="1" x14ac:dyDescent="0.25">
      <c r="B10" s="24" t="s">
        <v>52</v>
      </c>
      <c r="D10" s="25" t="s">
        <v>53</v>
      </c>
      <c r="F10" s="30">
        <v>4171.4399999999996</v>
      </c>
      <c r="G10" s="30">
        <v>0</v>
      </c>
      <c r="H10" s="30">
        <v>0</v>
      </c>
      <c r="I10" s="30">
        <v>4171.4399999999996</v>
      </c>
    </row>
    <row r="11" spans="1:9" ht="16" customHeight="1" x14ac:dyDescent="0.25">
      <c r="B11" s="24" t="s">
        <v>54</v>
      </c>
      <c r="D11" s="25" t="s">
        <v>55</v>
      </c>
      <c r="F11" s="30">
        <v>4171.4399999999996</v>
      </c>
      <c r="G11" s="30">
        <v>0</v>
      </c>
      <c r="H11" s="30">
        <v>0</v>
      </c>
      <c r="I11" s="30">
        <v>4171.4399999999996</v>
      </c>
    </row>
    <row r="12" spans="1:9" ht="16" customHeight="1" x14ac:dyDescent="0.25">
      <c r="B12" s="24" t="s">
        <v>56</v>
      </c>
      <c r="D12" s="25" t="s">
        <v>57</v>
      </c>
      <c r="F12" s="30">
        <v>3000</v>
      </c>
      <c r="G12" s="30">
        <v>0</v>
      </c>
      <c r="H12" s="30">
        <v>0</v>
      </c>
      <c r="I12" s="30">
        <v>3000</v>
      </c>
    </row>
    <row r="13" spans="1:9" ht="16" customHeight="1" x14ac:dyDescent="0.25">
      <c r="B13" s="24" t="s">
        <v>58</v>
      </c>
      <c r="D13" s="25" t="s">
        <v>59</v>
      </c>
      <c r="F13" s="30">
        <v>114.29</v>
      </c>
      <c r="G13" s="30">
        <v>0</v>
      </c>
      <c r="H13" s="30">
        <v>0</v>
      </c>
      <c r="I13" s="30">
        <v>114.29</v>
      </c>
    </row>
    <row r="14" spans="1:9" ht="16" customHeight="1" x14ac:dyDescent="0.25">
      <c r="B14" s="24" t="s">
        <v>60</v>
      </c>
      <c r="D14" s="25" t="s">
        <v>61</v>
      </c>
      <c r="F14" s="30">
        <v>57.15</v>
      </c>
      <c r="G14" s="30">
        <v>0</v>
      </c>
      <c r="H14" s="30">
        <v>0</v>
      </c>
      <c r="I14" s="30">
        <v>57.15</v>
      </c>
    </row>
    <row r="15" spans="1:9" ht="16" customHeight="1" x14ac:dyDescent="0.25">
      <c r="B15" s="24" t="s">
        <v>62</v>
      </c>
      <c r="D15" s="25" t="s">
        <v>63</v>
      </c>
      <c r="F15" s="30">
        <v>1000</v>
      </c>
      <c r="G15" s="30">
        <v>0</v>
      </c>
      <c r="H15" s="30">
        <v>0</v>
      </c>
      <c r="I15" s="30">
        <v>1000</v>
      </c>
    </row>
    <row r="16" spans="1:9" ht="16" customHeight="1" x14ac:dyDescent="0.25">
      <c r="B16" s="24" t="s">
        <v>64</v>
      </c>
      <c r="D16" s="25" t="s">
        <v>65</v>
      </c>
      <c r="F16" s="30">
        <v>2469674.77</v>
      </c>
      <c r="G16" s="30">
        <v>12663267.039999999</v>
      </c>
      <c r="H16" s="30">
        <v>11341559.220000001</v>
      </c>
      <c r="I16" s="30">
        <v>3791382.59</v>
      </c>
    </row>
    <row r="17" spans="2:9" ht="16" customHeight="1" x14ac:dyDescent="0.25">
      <c r="B17" s="24" t="s">
        <v>66</v>
      </c>
      <c r="D17" s="25" t="s">
        <v>67</v>
      </c>
      <c r="F17" s="30">
        <v>292754.45</v>
      </c>
      <c r="G17" s="30">
        <v>1632299.38</v>
      </c>
      <c r="H17" s="30">
        <v>1688911.53</v>
      </c>
      <c r="I17" s="30">
        <v>236142.3</v>
      </c>
    </row>
    <row r="18" spans="2:9" ht="16" customHeight="1" x14ac:dyDescent="0.25">
      <c r="B18" s="24" t="s">
        <v>68</v>
      </c>
      <c r="D18" s="25" t="s">
        <v>69</v>
      </c>
      <c r="F18" s="30">
        <v>292754.45</v>
      </c>
      <c r="G18" s="30">
        <v>1632299.38</v>
      </c>
      <c r="H18" s="30">
        <v>1688911.53</v>
      </c>
      <c r="I18" s="30">
        <v>236142.3</v>
      </c>
    </row>
    <row r="19" spans="2:9" ht="16" customHeight="1" x14ac:dyDescent="0.25">
      <c r="B19" s="24" t="s">
        <v>70</v>
      </c>
      <c r="D19" s="25" t="s">
        <v>71</v>
      </c>
      <c r="F19" s="30">
        <v>292754.45</v>
      </c>
      <c r="G19" s="30">
        <v>1632299.38</v>
      </c>
      <c r="H19" s="30">
        <v>1688911.53</v>
      </c>
      <c r="I19" s="30">
        <v>236142.3</v>
      </c>
    </row>
    <row r="20" spans="2:9" ht="16" customHeight="1" x14ac:dyDescent="0.25">
      <c r="B20" s="24" t="s">
        <v>72</v>
      </c>
      <c r="D20" s="25" t="s">
        <v>73</v>
      </c>
      <c r="F20" s="30">
        <v>138749.46</v>
      </c>
      <c r="G20" s="30">
        <v>1551594.78</v>
      </c>
      <c r="H20" s="30">
        <v>1645561.45</v>
      </c>
      <c r="I20" s="30">
        <v>44782.79</v>
      </c>
    </row>
    <row r="21" spans="2:9" ht="16" customHeight="1" x14ac:dyDescent="0.25">
      <c r="B21" s="24" t="s">
        <v>74</v>
      </c>
      <c r="D21" s="25" t="s">
        <v>75</v>
      </c>
      <c r="F21" s="30">
        <v>133862.81</v>
      </c>
      <c r="G21" s="30">
        <v>1137594.78</v>
      </c>
      <c r="H21" s="30">
        <v>1231116.69</v>
      </c>
      <c r="I21" s="30">
        <v>40340.9</v>
      </c>
    </row>
    <row r="22" spans="2:9" ht="16" customHeight="1" x14ac:dyDescent="0.25">
      <c r="B22" s="24" t="s">
        <v>76</v>
      </c>
      <c r="D22" s="25" t="s">
        <v>77</v>
      </c>
      <c r="F22" s="30">
        <v>4886.6499999999996</v>
      </c>
      <c r="G22" s="30">
        <v>414000</v>
      </c>
      <c r="H22" s="30">
        <v>414444.76</v>
      </c>
      <c r="I22" s="30">
        <v>4441.8900000000003</v>
      </c>
    </row>
    <row r="23" spans="2:9" ht="16" customHeight="1" x14ac:dyDescent="0.25">
      <c r="B23" s="24" t="s">
        <v>78</v>
      </c>
      <c r="D23" s="25" t="s">
        <v>79</v>
      </c>
      <c r="F23" s="30">
        <v>21024.66</v>
      </c>
      <c r="G23" s="30">
        <v>75000</v>
      </c>
      <c r="H23" s="30">
        <v>38921.25</v>
      </c>
      <c r="I23" s="30">
        <v>57103.41</v>
      </c>
    </row>
    <row r="24" spans="2:9" ht="16" customHeight="1" x14ac:dyDescent="0.25">
      <c r="B24" s="24" t="s">
        <v>80</v>
      </c>
      <c r="D24" s="25" t="s">
        <v>81</v>
      </c>
      <c r="F24" s="30">
        <v>21024.66</v>
      </c>
      <c r="G24" s="30">
        <v>75000</v>
      </c>
      <c r="H24" s="30">
        <v>38921.25</v>
      </c>
      <c r="I24" s="30">
        <v>57103.41</v>
      </c>
    </row>
    <row r="25" spans="2:9" ht="16" customHeight="1" x14ac:dyDescent="0.25">
      <c r="B25" s="24" t="s">
        <v>82</v>
      </c>
      <c r="D25" s="25" t="s">
        <v>83</v>
      </c>
      <c r="F25" s="30">
        <v>28203.23</v>
      </c>
      <c r="G25" s="30">
        <v>10.82</v>
      </c>
      <c r="H25" s="30">
        <v>3859.45</v>
      </c>
      <c r="I25" s="30">
        <v>24354.6</v>
      </c>
    </row>
    <row r="26" spans="2:9" ht="16" customHeight="1" x14ac:dyDescent="0.25">
      <c r="B26" s="24" t="s">
        <v>84</v>
      </c>
      <c r="D26" s="25" t="s">
        <v>85</v>
      </c>
      <c r="F26" s="30">
        <v>28203.23</v>
      </c>
      <c r="G26" s="30">
        <v>10.82</v>
      </c>
      <c r="H26" s="30">
        <v>3859.45</v>
      </c>
      <c r="I26" s="30">
        <v>24354.6</v>
      </c>
    </row>
    <row r="27" spans="2:9" ht="16" customHeight="1" x14ac:dyDescent="0.25">
      <c r="B27" s="24" t="s">
        <v>86</v>
      </c>
      <c r="D27" s="25" t="s">
        <v>87</v>
      </c>
      <c r="F27" s="30">
        <v>24966.1</v>
      </c>
      <c r="G27" s="30">
        <v>0</v>
      </c>
      <c r="H27" s="30">
        <v>0</v>
      </c>
      <c r="I27" s="30">
        <v>24966.1</v>
      </c>
    </row>
    <row r="28" spans="2:9" ht="16" customHeight="1" x14ac:dyDescent="0.25">
      <c r="B28" s="24" t="s">
        <v>88</v>
      </c>
      <c r="D28" s="25" t="s">
        <v>89</v>
      </c>
      <c r="F28" s="30">
        <v>24966.1</v>
      </c>
      <c r="G28" s="30">
        <v>0</v>
      </c>
      <c r="H28" s="30">
        <v>0</v>
      </c>
      <c r="I28" s="30">
        <v>24966.1</v>
      </c>
    </row>
    <row r="29" spans="2:9" ht="16" customHeight="1" x14ac:dyDescent="0.25">
      <c r="B29" s="24" t="s">
        <v>90</v>
      </c>
      <c r="D29" s="25" t="s">
        <v>91</v>
      </c>
      <c r="F29" s="30">
        <v>79811</v>
      </c>
      <c r="G29" s="30">
        <v>5693.78</v>
      </c>
      <c r="H29" s="30">
        <v>569.38</v>
      </c>
      <c r="I29" s="30">
        <v>84935.4</v>
      </c>
    </row>
    <row r="30" spans="2:9" ht="16" customHeight="1" x14ac:dyDescent="0.25">
      <c r="B30" s="24" t="s">
        <v>92</v>
      </c>
      <c r="D30" s="25" t="s">
        <v>91</v>
      </c>
      <c r="F30" s="30">
        <v>79811</v>
      </c>
      <c r="G30" s="30">
        <v>5693.78</v>
      </c>
      <c r="H30" s="30">
        <v>569.38</v>
      </c>
      <c r="I30" s="30">
        <v>84935.4</v>
      </c>
    </row>
    <row r="31" spans="2:9" ht="16" customHeight="1" x14ac:dyDescent="0.25">
      <c r="B31" s="24" t="s">
        <v>93</v>
      </c>
      <c r="D31" s="25" t="s">
        <v>94</v>
      </c>
      <c r="F31" s="30">
        <v>1676920.32</v>
      </c>
      <c r="G31" s="30">
        <v>11030967.66</v>
      </c>
      <c r="H31" s="30">
        <v>9152647.6899999995</v>
      </c>
      <c r="I31" s="30">
        <v>3555240.29</v>
      </c>
    </row>
    <row r="32" spans="2:9" ht="16" customHeight="1" x14ac:dyDescent="0.25">
      <c r="B32" s="24" t="s">
        <v>95</v>
      </c>
      <c r="D32" s="25" t="s">
        <v>96</v>
      </c>
      <c r="F32" s="30">
        <v>1676920.32</v>
      </c>
      <c r="G32" s="30">
        <v>11030967.66</v>
      </c>
      <c r="H32" s="30">
        <v>9152647.6899999995</v>
      </c>
      <c r="I32" s="30">
        <v>3555240.29</v>
      </c>
    </row>
    <row r="33" spans="2:9" ht="16" customHeight="1" x14ac:dyDescent="0.25">
      <c r="B33" s="24" t="s">
        <v>97</v>
      </c>
      <c r="D33" s="25" t="s">
        <v>98</v>
      </c>
      <c r="F33" s="30">
        <v>1676920.32</v>
      </c>
      <c r="G33" s="30">
        <v>11030967.66</v>
      </c>
      <c r="H33" s="30">
        <v>9152647.6899999995</v>
      </c>
      <c r="I33" s="30">
        <v>3555240.29</v>
      </c>
    </row>
    <row r="34" spans="2:9" ht="16" customHeight="1" x14ac:dyDescent="0.25">
      <c r="B34" s="24" t="s">
        <v>99</v>
      </c>
      <c r="D34" s="25" t="s">
        <v>100</v>
      </c>
      <c r="F34" s="30">
        <v>1563733.18</v>
      </c>
      <c r="G34" s="30">
        <v>10929480.83</v>
      </c>
      <c r="H34" s="30">
        <v>9056633.0099999998</v>
      </c>
      <c r="I34" s="30">
        <v>3436581</v>
      </c>
    </row>
    <row r="35" spans="2:9" ht="16" customHeight="1" x14ac:dyDescent="0.25">
      <c r="B35" s="24" t="s">
        <v>101</v>
      </c>
      <c r="D35" s="25" t="s">
        <v>102</v>
      </c>
      <c r="F35" s="30">
        <v>1563733.18</v>
      </c>
      <c r="G35" s="30">
        <v>10929480.83</v>
      </c>
      <c r="H35" s="30">
        <v>9056633.0099999998</v>
      </c>
      <c r="I35" s="30">
        <v>3436581</v>
      </c>
    </row>
    <row r="36" spans="2:9" ht="16" customHeight="1" x14ac:dyDescent="0.25">
      <c r="B36" s="24" t="s">
        <v>103</v>
      </c>
      <c r="D36" s="25" t="s">
        <v>104</v>
      </c>
      <c r="F36" s="30">
        <v>74143.009999999995</v>
      </c>
      <c r="G36" s="30">
        <v>101486.83</v>
      </c>
      <c r="H36" s="30">
        <v>95980.78</v>
      </c>
      <c r="I36" s="30">
        <v>79649.06</v>
      </c>
    </row>
    <row r="37" spans="2:9" ht="16" customHeight="1" x14ac:dyDescent="0.25">
      <c r="B37" s="24" t="s">
        <v>105</v>
      </c>
      <c r="D37" s="25" t="s">
        <v>106</v>
      </c>
      <c r="F37" s="30">
        <v>74143.009999999995</v>
      </c>
      <c r="G37" s="30">
        <v>101486.83</v>
      </c>
      <c r="H37" s="30">
        <v>95980.78</v>
      </c>
      <c r="I37" s="30">
        <v>79649.06</v>
      </c>
    </row>
    <row r="38" spans="2:9" ht="16" customHeight="1" x14ac:dyDescent="0.25">
      <c r="B38" s="24" t="s">
        <v>107</v>
      </c>
      <c r="D38" s="25" t="s">
        <v>79</v>
      </c>
      <c r="F38" s="30">
        <v>39044.129999999997</v>
      </c>
      <c r="G38" s="30">
        <v>0</v>
      </c>
      <c r="H38" s="30">
        <v>33.9</v>
      </c>
      <c r="I38" s="30">
        <v>39010.230000000003</v>
      </c>
    </row>
    <row r="39" spans="2:9" ht="16" customHeight="1" x14ac:dyDescent="0.25">
      <c r="B39" s="24" t="s">
        <v>108</v>
      </c>
      <c r="D39" s="25" t="s">
        <v>109</v>
      </c>
      <c r="F39" s="30">
        <v>39044.129999999997</v>
      </c>
      <c r="G39" s="30">
        <v>0</v>
      </c>
      <c r="H39" s="30">
        <v>33.9</v>
      </c>
      <c r="I39" s="30">
        <v>39010.230000000003</v>
      </c>
    </row>
    <row r="40" spans="2:9" ht="16" customHeight="1" x14ac:dyDescent="0.25">
      <c r="B40" s="24" t="s">
        <v>110</v>
      </c>
      <c r="D40" s="25" t="s">
        <v>111</v>
      </c>
      <c r="F40" s="30">
        <v>500000</v>
      </c>
      <c r="G40" s="30">
        <v>0</v>
      </c>
      <c r="H40" s="30">
        <v>500000</v>
      </c>
      <c r="I40" s="30">
        <v>0</v>
      </c>
    </row>
    <row r="41" spans="2:9" ht="16" customHeight="1" x14ac:dyDescent="0.25">
      <c r="B41" s="24" t="s">
        <v>112</v>
      </c>
      <c r="D41" s="25" t="s">
        <v>113</v>
      </c>
      <c r="F41" s="30">
        <v>500000</v>
      </c>
      <c r="G41" s="30">
        <v>0</v>
      </c>
      <c r="H41" s="30">
        <v>500000</v>
      </c>
      <c r="I41" s="30">
        <v>0</v>
      </c>
    </row>
    <row r="42" spans="2:9" ht="16" customHeight="1" x14ac:dyDescent="0.25">
      <c r="B42" s="24" t="s">
        <v>114</v>
      </c>
      <c r="D42" s="25" t="s">
        <v>115</v>
      </c>
      <c r="F42" s="30">
        <v>500000</v>
      </c>
      <c r="G42" s="30">
        <v>0</v>
      </c>
      <c r="H42" s="30">
        <v>500000</v>
      </c>
      <c r="I42" s="30">
        <v>0</v>
      </c>
    </row>
    <row r="43" spans="2:9" ht="16" customHeight="1" x14ac:dyDescent="0.25">
      <c r="B43" s="24" t="s">
        <v>116</v>
      </c>
      <c r="D43" s="25" t="s">
        <v>73</v>
      </c>
      <c r="F43" s="30">
        <v>0</v>
      </c>
      <c r="G43" s="30">
        <v>0</v>
      </c>
      <c r="H43" s="30">
        <v>0</v>
      </c>
      <c r="I43" s="30">
        <v>0</v>
      </c>
    </row>
    <row r="44" spans="2:9" ht="16" customHeight="1" x14ac:dyDescent="0.25">
      <c r="B44" s="24" t="s">
        <v>117</v>
      </c>
      <c r="D44" s="25" t="s">
        <v>118</v>
      </c>
      <c r="F44" s="30">
        <v>500000</v>
      </c>
      <c r="G44" s="30">
        <v>0</v>
      </c>
      <c r="H44" s="30">
        <v>500000</v>
      </c>
      <c r="I44" s="30">
        <v>0</v>
      </c>
    </row>
    <row r="45" spans="2:9" ht="16" customHeight="1" x14ac:dyDescent="0.25">
      <c r="B45" s="24" t="s">
        <v>119</v>
      </c>
      <c r="D45" s="25" t="s">
        <v>120</v>
      </c>
      <c r="F45" s="30">
        <v>500000</v>
      </c>
      <c r="G45" s="30">
        <v>0</v>
      </c>
      <c r="H45" s="30">
        <v>500000</v>
      </c>
      <c r="I45" s="30">
        <v>0</v>
      </c>
    </row>
    <row r="46" spans="2:9" ht="16" customHeight="1" x14ac:dyDescent="0.25">
      <c r="B46" s="24" t="s">
        <v>121</v>
      </c>
      <c r="D46" s="25" t="s">
        <v>122</v>
      </c>
      <c r="F46" s="30">
        <v>15002586.99</v>
      </c>
      <c r="G46" s="30">
        <v>5276817.1399999997</v>
      </c>
      <c r="H46" s="30">
        <v>3815477.32</v>
      </c>
      <c r="I46" s="30">
        <v>16463926.810000001</v>
      </c>
    </row>
    <row r="47" spans="2:9" ht="16" customHeight="1" x14ac:dyDescent="0.25">
      <c r="B47" s="24" t="s">
        <v>123</v>
      </c>
      <c r="D47" s="25" t="s">
        <v>124</v>
      </c>
      <c r="F47" s="30">
        <v>0</v>
      </c>
      <c r="G47" s="30">
        <v>0</v>
      </c>
      <c r="H47" s="30">
        <v>0</v>
      </c>
      <c r="I47" s="30">
        <v>0</v>
      </c>
    </row>
    <row r="48" spans="2:9" ht="16" customHeight="1" x14ac:dyDescent="0.25">
      <c r="B48" s="24" t="s">
        <v>125</v>
      </c>
      <c r="D48" s="25" t="s">
        <v>126</v>
      </c>
      <c r="F48" s="30">
        <v>0</v>
      </c>
      <c r="G48" s="30">
        <v>0</v>
      </c>
      <c r="H48" s="30">
        <v>0</v>
      </c>
      <c r="I48" s="30">
        <v>0</v>
      </c>
    </row>
    <row r="49" spans="2:9" ht="16" customHeight="1" x14ac:dyDescent="0.25">
      <c r="B49" s="24" t="s">
        <v>127</v>
      </c>
      <c r="D49" s="25" t="s">
        <v>128</v>
      </c>
      <c r="F49" s="30">
        <v>0</v>
      </c>
      <c r="G49" s="30">
        <v>0</v>
      </c>
      <c r="H49" s="30">
        <v>0</v>
      </c>
      <c r="I49" s="30">
        <v>0</v>
      </c>
    </row>
    <row r="50" spans="2:9" ht="16" customHeight="1" x14ac:dyDescent="0.25">
      <c r="B50" s="24" t="s">
        <v>129</v>
      </c>
      <c r="D50" s="25" t="s">
        <v>130</v>
      </c>
      <c r="F50" s="30">
        <v>4298631.29</v>
      </c>
      <c r="G50" s="30">
        <v>2026657.24</v>
      </c>
      <c r="H50" s="30">
        <v>2065477.32</v>
      </c>
      <c r="I50" s="30">
        <v>4259811.21</v>
      </c>
    </row>
    <row r="51" spans="2:9" ht="16" customHeight="1" x14ac:dyDescent="0.25">
      <c r="B51" s="24" t="s">
        <v>131</v>
      </c>
      <c r="D51" s="25" t="s">
        <v>132</v>
      </c>
      <c r="F51" s="30">
        <v>0</v>
      </c>
      <c r="G51" s="30">
        <v>0</v>
      </c>
      <c r="H51" s="30">
        <v>0</v>
      </c>
      <c r="I51" s="30">
        <v>0</v>
      </c>
    </row>
    <row r="52" spans="2:9" ht="16" customHeight="1" x14ac:dyDescent="0.25">
      <c r="B52" s="24" t="s">
        <v>133</v>
      </c>
      <c r="D52" s="25" t="s">
        <v>134</v>
      </c>
      <c r="F52" s="30">
        <v>0</v>
      </c>
      <c r="G52" s="30">
        <v>0</v>
      </c>
      <c r="H52" s="30">
        <v>0</v>
      </c>
      <c r="I52" s="30">
        <v>0</v>
      </c>
    </row>
    <row r="53" spans="2:9" ht="16" customHeight="1" x14ac:dyDescent="0.25">
      <c r="B53" s="24" t="s">
        <v>135</v>
      </c>
      <c r="D53" s="25" t="s">
        <v>136</v>
      </c>
      <c r="F53" s="30">
        <v>90702.17</v>
      </c>
      <c r="G53" s="30">
        <v>5201.9799999999996</v>
      </c>
      <c r="H53" s="30">
        <v>54251.48</v>
      </c>
      <c r="I53" s="30">
        <v>41652.67</v>
      </c>
    </row>
    <row r="54" spans="2:9" ht="16" customHeight="1" x14ac:dyDescent="0.25">
      <c r="B54" s="24" t="s">
        <v>137</v>
      </c>
      <c r="D54" s="25" t="s">
        <v>138</v>
      </c>
      <c r="F54" s="30">
        <v>95904.15</v>
      </c>
      <c r="G54" s="30">
        <v>0</v>
      </c>
      <c r="H54" s="30">
        <v>53178.080000000002</v>
      </c>
      <c r="I54" s="30">
        <v>42726.07</v>
      </c>
    </row>
    <row r="55" spans="2:9" ht="16" customHeight="1" x14ac:dyDescent="0.25">
      <c r="B55" s="24" t="s">
        <v>139</v>
      </c>
      <c r="D55" s="25" t="s">
        <v>138</v>
      </c>
      <c r="F55" s="30">
        <v>95904.15</v>
      </c>
      <c r="G55" s="30">
        <v>0</v>
      </c>
      <c r="H55" s="30">
        <v>53178.080000000002</v>
      </c>
      <c r="I55" s="30">
        <v>42726.07</v>
      </c>
    </row>
    <row r="56" spans="2:9" ht="16" customHeight="1" x14ac:dyDescent="0.25">
      <c r="B56" s="24" t="s">
        <v>140</v>
      </c>
      <c r="D56" s="25" t="s">
        <v>141</v>
      </c>
      <c r="F56" s="30">
        <v>-5201.9799999999996</v>
      </c>
      <c r="G56" s="30">
        <v>5201.9799999999996</v>
      </c>
      <c r="H56" s="30">
        <v>1073.4000000000001</v>
      </c>
      <c r="I56" s="30">
        <v>-1073.4000000000001</v>
      </c>
    </row>
    <row r="57" spans="2:9" ht="16" customHeight="1" x14ac:dyDescent="0.25">
      <c r="B57" s="24" t="s">
        <v>142</v>
      </c>
      <c r="D57" s="25" t="s">
        <v>143</v>
      </c>
      <c r="F57" s="30">
        <v>-5201.9799999999996</v>
      </c>
      <c r="G57" s="30">
        <v>5201.9799999999996</v>
      </c>
      <c r="H57" s="30">
        <v>1073.4000000000001</v>
      </c>
      <c r="I57" s="30">
        <v>-1073.4000000000001</v>
      </c>
    </row>
    <row r="58" spans="2:9" ht="16" customHeight="1" x14ac:dyDescent="0.25">
      <c r="B58" s="24" t="s">
        <v>144</v>
      </c>
      <c r="D58" s="25" t="s">
        <v>145</v>
      </c>
      <c r="F58" s="30">
        <v>300408.26</v>
      </c>
      <c r="G58" s="30">
        <v>415.57</v>
      </c>
      <c r="H58" s="30">
        <v>478.25</v>
      </c>
      <c r="I58" s="30">
        <v>300345.58</v>
      </c>
    </row>
    <row r="59" spans="2:9" ht="16" customHeight="1" x14ac:dyDescent="0.25">
      <c r="B59" s="24" t="s">
        <v>146</v>
      </c>
      <c r="D59" s="25" t="s">
        <v>147</v>
      </c>
      <c r="F59" s="30">
        <v>300823.83</v>
      </c>
      <c r="G59" s="30">
        <v>0</v>
      </c>
      <c r="H59" s="30">
        <v>29.01</v>
      </c>
      <c r="I59" s="30">
        <v>300794.82</v>
      </c>
    </row>
    <row r="60" spans="2:9" ht="16" customHeight="1" x14ac:dyDescent="0.25">
      <c r="B60" s="24" t="s">
        <v>148</v>
      </c>
      <c r="D60" s="25" t="s">
        <v>145</v>
      </c>
      <c r="F60" s="30">
        <v>300823.83</v>
      </c>
      <c r="G60" s="30">
        <v>0</v>
      </c>
      <c r="H60" s="30">
        <v>29.01</v>
      </c>
      <c r="I60" s="30">
        <v>300794.82</v>
      </c>
    </row>
    <row r="61" spans="2:9" ht="16" customHeight="1" x14ac:dyDescent="0.25">
      <c r="B61" s="24" t="s">
        <v>149</v>
      </c>
      <c r="D61" s="25" t="s">
        <v>150</v>
      </c>
      <c r="F61" s="30">
        <v>-415.57</v>
      </c>
      <c r="G61" s="30">
        <v>415.57</v>
      </c>
      <c r="H61" s="30">
        <v>449.24</v>
      </c>
      <c r="I61" s="30">
        <v>-449.24</v>
      </c>
    </row>
    <row r="62" spans="2:9" ht="16" customHeight="1" x14ac:dyDescent="0.25">
      <c r="B62" s="24" t="s">
        <v>151</v>
      </c>
      <c r="D62" s="25" t="s">
        <v>150</v>
      </c>
      <c r="F62" s="30">
        <v>-415.57</v>
      </c>
      <c r="G62" s="30">
        <v>415.57</v>
      </c>
      <c r="H62" s="30">
        <v>449.24</v>
      </c>
      <c r="I62" s="30">
        <v>-449.24</v>
      </c>
    </row>
    <row r="63" spans="2:9" ht="16" customHeight="1" x14ac:dyDescent="0.25">
      <c r="B63" s="24" t="s">
        <v>152</v>
      </c>
      <c r="D63" s="25" t="s">
        <v>153</v>
      </c>
      <c r="F63" s="30">
        <v>904801.81</v>
      </c>
      <c r="G63" s="30">
        <v>3760.75</v>
      </c>
      <c r="H63" s="30">
        <v>61.59</v>
      </c>
      <c r="I63" s="30">
        <v>908500.97</v>
      </c>
    </row>
    <row r="64" spans="2:9" ht="16" customHeight="1" x14ac:dyDescent="0.25">
      <c r="B64" s="24" t="s">
        <v>154</v>
      </c>
      <c r="D64" s="25" t="s">
        <v>155</v>
      </c>
      <c r="F64" s="30">
        <v>906293.35</v>
      </c>
      <c r="G64" s="30">
        <v>0</v>
      </c>
      <c r="H64" s="30">
        <v>61.59</v>
      </c>
      <c r="I64" s="30">
        <v>906231.76</v>
      </c>
    </row>
    <row r="65" spans="2:9" ht="16" customHeight="1" x14ac:dyDescent="0.25">
      <c r="B65" s="24" t="s">
        <v>156</v>
      </c>
      <c r="D65" s="25" t="s">
        <v>153</v>
      </c>
      <c r="F65" s="30">
        <v>906293.35</v>
      </c>
      <c r="G65" s="30">
        <v>0</v>
      </c>
      <c r="H65" s="30">
        <v>61.59</v>
      </c>
      <c r="I65" s="30">
        <v>906231.76</v>
      </c>
    </row>
    <row r="66" spans="2:9" ht="16" customHeight="1" x14ac:dyDescent="0.25">
      <c r="B66" s="24" t="s">
        <v>157</v>
      </c>
      <c r="D66" s="25" t="s">
        <v>153</v>
      </c>
      <c r="F66" s="30">
        <v>-1491.54</v>
      </c>
      <c r="G66" s="30">
        <v>3760.75</v>
      </c>
      <c r="H66" s="30">
        <v>0</v>
      </c>
      <c r="I66" s="30">
        <v>2269.21</v>
      </c>
    </row>
    <row r="67" spans="2:9" ht="16" customHeight="1" x14ac:dyDescent="0.25">
      <c r="B67" s="24" t="s">
        <v>158</v>
      </c>
      <c r="D67" s="25" t="s">
        <v>159</v>
      </c>
      <c r="F67" s="30">
        <v>-1491.54</v>
      </c>
      <c r="G67" s="30">
        <v>3760.75</v>
      </c>
      <c r="H67" s="30">
        <v>0</v>
      </c>
      <c r="I67" s="30">
        <v>2269.21</v>
      </c>
    </row>
    <row r="68" spans="2:9" ht="16" customHeight="1" x14ac:dyDescent="0.25">
      <c r="B68" s="24" t="s">
        <v>160</v>
      </c>
      <c r="D68" s="25" t="s">
        <v>161</v>
      </c>
      <c r="F68" s="30">
        <v>3002719.05</v>
      </c>
      <c r="G68" s="30">
        <v>2017278.94</v>
      </c>
      <c r="H68" s="30">
        <v>2010686</v>
      </c>
      <c r="I68" s="30">
        <v>3009311.99</v>
      </c>
    </row>
    <row r="69" spans="2:9" ht="16" customHeight="1" x14ac:dyDescent="0.25">
      <c r="B69" s="24" t="s">
        <v>162</v>
      </c>
      <c r="D69" s="25" t="s">
        <v>163</v>
      </c>
      <c r="F69" s="30">
        <v>3002719.05</v>
      </c>
      <c r="G69" s="30">
        <v>2017278.94</v>
      </c>
      <c r="H69" s="30">
        <v>2010686</v>
      </c>
      <c r="I69" s="30">
        <v>3009311.99</v>
      </c>
    </row>
    <row r="70" spans="2:9" ht="16" customHeight="1" x14ac:dyDescent="0.25">
      <c r="B70" s="24" t="s">
        <v>164</v>
      </c>
      <c r="D70" s="25" t="s">
        <v>161</v>
      </c>
      <c r="F70" s="30">
        <v>3002719.05</v>
      </c>
      <c r="G70" s="30">
        <v>2017278.94</v>
      </c>
      <c r="H70" s="30">
        <v>2010686</v>
      </c>
      <c r="I70" s="30">
        <v>3009311.99</v>
      </c>
    </row>
    <row r="71" spans="2:9" ht="16" customHeight="1" x14ac:dyDescent="0.25">
      <c r="B71" s="24" t="s">
        <v>165</v>
      </c>
      <c r="D71" s="25" t="s">
        <v>166</v>
      </c>
      <c r="F71" s="30">
        <v>10703955.699999999</v>
      </c>
      <c r="G71" s="30">
        <v>3250159.9</v>
      </c>
      <c r="H71" s="30">
        <v>1750000</v>
      </c>
      <c r="I71" s="30">
        <v>12204115.6</v>
      </c>
    </row>
    <row r="72" spans="2:9" ht="16" customHeight="1" x14ac:dyDescent="0.25">
      <c r="B72" s="24" t="s">
        <v>167</v>
      </c>
      <c r="D72" s="25" t="s">
        <v>168</v>
      </c>
      <c r="F72" s="30">
        <v>0</v>
      </c>
      <c r="G72" s="30">
        <v>0</v>
      </c>
      <c r="H72" s="30">
        <v>0</v>
      </c>
      <c r="I72" s="30">
        <v>0</v>
      </c>
    </row>
    <row r="73" spans="2:9" ht="16" customHeight="1" x14ac:dyDescent="0.25">
      <c r="B73" s="24" t="s">
        <v>169</v>
      </c>
      <c r="D73" s="25" t="s">
        <v>168</v>
      </c>
      <c r="F73" s="30">
        <v>0</v>
      </c>
      <c r="G73" s="30">
        <v>0</v>
      </c>
      <c r="H73" s="30">
        <v>0</v>
      </c>
      <c r="I73" s="30">
        <v>0</v>
      </c>
    </row>
    <row r="74" spans="2:9" ht="16" customHeight="1" x14ac:dyDescent="0.25">
      <c r="B74" s="24" t="s">
        <v>170</v>
      </c>
      <c r="D74" s="25" t="s">
        <v>145</v>
      </c>
      <c r="F74" s="30">
        <v>6549995.7199999997</v>
      </c>
      <c r="G74" s="30">
        <v>3250064.4</v>
      </c>
      <c r="H74" s="30">
        <v>1750000</v>
      </c>
      <c r="I74" s="30">
        <v>8050060.1200000001</v>
      </c>
    </row>
    <row r="75" spans="2:9" ht="16" customHeight="1" x14ac:dyDescent="0.25">
      <c r="B75" s="24" t="s">
        <v>171</v>
      </c>
      <c r="D75" s="25" t="s">
        <v>147</v>
      </c>
      <c r="F75" s="30">
        <v>6550000</v>
      </c>
      <c r="G75" s="30">
        <v>2250000</v>
      </c>
      <c r="H75" s="30">
        <v>1750000</v>
      </c>
      <c r="I75" s="30">
        <v>7050000</v>
      </c>
    </row>
    <row r="76" spans="2:9" ht="16" customHeight="1" x14ac:dyDescent="0.25">
      <c r="B76" s="24" t="s">
        <v>172</v>
      </c>
      <c r="D76" s="25" t="s">
        <v>173</v>
      </c>
      <c r="F76" s="30">
        <v>6550000</v>
      </c>
      <c r="G76" s="30">
        <v>2250000</v>
      </c>
      <c r="H76" s="30">
        <v>1750000</v>
      </c>
      <c r="I76" s="30">
        <v>7050000</v>
      </c>
    </row>
    <row r="77" spans="2:9" ht="16" customHeight="1" x14ac:dyDescent="0.25">
      <c r="B77" s="24" t="s">
        <v>174</v>
      </c>
      <c r="D77" s="25" t="s">
        <v>175</v>
      </c>
      <c r="F77" s="30">
        <v>0</v>
      </c>
      <c r="G77" s="30">
        <v>1000000</v>
      </c>
      <c r="H77" s="30">
        <v>0</v>
      </c>
      <c r="I77" s="30">
        <v>1000000</v>
      </c>
    </row>
    <row r="78" spans="2:9" ht="16" customHeight="1" x14ac:dyDescent="0.25">
      <c r="B78" s="24" t="s">
        <v>176</v>
      </c>
      <c r="D78" s="25" t="s">
        <v>177</v>
      </c>
      <c r="F78" s="30">
        <v>0</v>
      </c>
      <c r="G78" s="30">
        <v>1000000</v>
      </c>
      <c r="H78" s="30">
        <v>0</v>
      </c>
      <c r="I78" s="30">
        <v>1000000</v>
      </c>
    </row>
    <row r="79" spans="2:9" ht="16" customHeight="1" x14ac:dyDescent="0.25">
      <c r="B79" s="24" t="s">
        <v>178</v>
      </c>
      <c r="D79" s="25" t="s">
        <v>175</v>
      </c>
      <c r="F79" s="30">
        <v>-4.28</v>
      </c>
      <c r="G79" s="30">
        <v>64.400000000000006</v>
      </c>
      <c r="H79" s="30">
        <v>0</v>
      </c>
      <c r="I79" s="30">
        <v>60.12</v>
      </c>
    </row>
    <row r="80" spans="2:9" ht="16" customHeight="1" x14ac:dyDescent="0.25">
      <c r="B80" s="24" t="s">
        <v>179</v>
      </c>
      <c r="D80" s="25" t="s">
        <v>175</v>
      </c>
      <c r="F80" s="30">
        <v>-4.28</v>
      </c>
      <c r="G80" s="30">
        <v>64.400000000000006</v>
      </c>
      <c r="H80" s="30">
        <v>0</v>
      </c>
      <c r="I80" s="30">
        <v>60.12</v>
      </c>
    </row>
    <row r="81" spans="2:9" ht="16" customHeight="1" x14ac:dyDescent="0.25">
      <c r="B81" s="24" t="s">
        <v>180</v>
      </c>
      <c r="D81" s="25" t="s">
        <v>153</v>
      </c>
      <c r="F81" s="30">
        <v>4153959.98</v>
      </c>
      <c r="G81" s="30">
        <v>95.5</v>
      </c>
      <c r="H81" s="30">
        <v>0</v>
      </c>
      <c r="I81" s="30">
        <v>4154055.48</v>
      </c>
    </row>
    <row r="82" spans="2:9" ht="16" customHeight="1" x14ac:dyDescent="0.25">
      <c r="B82" s="24" t="s">
        <v>181</v>
      </c>
      <c r="D82" s="25" t="s">
        <v>155</v>
      </c>
      <c r="F82" s="30">
        <v>4154000</v>
      </c>
      <c r="G82" s="30">
        <v>0</v>
      </c>
      <c r="H82" s="30">
        <v>0</v>
      </c>
      <c r="I82" s="30">
        <v>4154000</v>
      </c>
    </row>
    <row r="83" spans="2:9" ht="16" customHeight="1" x14ac:dyDescent="0.25">
      <c r="B83" s="24" t="s">
        <v>182</v>
      </c>
      <c r="D83" s="25" t="s">
        <v>173</v>
      </c>
      <c r="F83" s="30">
        <v>4154000</v>
      </c>
      <c r="G83" s="30">
        <v>0</v>
      </c>
      <c r="H83" s="30">
        <v>0</v>
      </c>
      <c r="I83" s="30">
        <v>4154000</v>
      </c>
    </row>
    <row r="84" spans="2:9" ht="16" customHeight="1" x14ac:dyDescent="0.25">
      <c r="B84" s="24" t="s">
        <v>183</v>
      </c>
      <c r="D84" s="25" t="s">
        <v>184</v>
      </c>
      <c r="F84" s="30">
        <v>-40.020000000000003</v>
      </c>
      <c r="G84" s="30">
        <v>95.5</v>
      </c>
      <c r="H84" s="30">
        <v>0</v>
      </c>
      <c r="I84" s="30">
        <v>55.48</v>
      </c>
    </row>
    <row r="85" spans="2:9" ht="16" customHeight="1" x14ac:dyDescent="0.25">
      <c r="B85" s="24" t="s">
        <v>185</v>
      </c>
      <c r="D85" s="25" t="s">
        <v>184</v>
      </c>
      <c r="F85" s="30">
        <v>-40.020000000000003</v>
      </c>
      <c r="G85" s="30">
        <v>95.5</v>
      </c>
      <c r="H85" s="30">
        <v>0</v>
      </c>
      <c r="I85" s="30">
        <v>55.48</v>
      </c>
    </row>
    <row r="86" spans="2:9" ht="16" customHeight="1" x14ac:dyDescent="0.25">
      <c r="B86" s="24" t="s">
        <v>186</v>
      </c>
      <c r="D86" s="25" t="s">
        <v>187</v>
      </c>
      <c r="F86" s="30">
        <v>3972951.58</v>
      </c>
      <c r="G86" s="30">
        <v>5628836.9000000004</v>
      </c>
      <c r="H86" s="30">
        <v>7806928.4199999999</v>
      </c>
      <c r="I86" s="30">
        <v>1794860.06</v>
      </c>
    </row>
    <row r="87" spans="2:9" ht="16" customHeight="1" x14ac:dyDescent="0.25">
      <c r="B87" s="24" t="s">
        <v>188</v>
      </c>
      <c r="D87" s="25" t="s">
        <v>189</v>
      </c>
      <c r="F87" s="30">
        <v>1911308.81</v>
      </c>
      <c r="G87" s="30">
        <v>5358106.92</v>
      </c>
      <c r="H87" s="30">
        <v>6875884.6399999997</v>
      </c>
      <c r="I87" s="30">
        <v>393531.09</v>
      </c>
    </row>
    <row r="88" spans="2:9" ht="16" customHeight="1" x14ac:dyDescent="0.25">
      <c r="B88" s="24" t="s">
        <v>190</v>
      </c>
      <c r="D88" s="25" t="s">
        <v>191</v>
      </c>
      <c r="F88" s="30">
        <v>0</v>
      </c>
      <c r="G88" s="30">
        <v>0</v>
      </c>
      <c r="H88" s="30">
        <v>0</v>
      </c>
      <c r="I88" s="30">
        <v>0</v>
      </c>
    </row>
    <row r="89" spans="2:9" ht="16" customHeight="1" x14ac:dyDescent="0.25">
      <c r="B89" s="24" t="s">
        <v>192</v>
      </c>
      <c r="D89" s="25" t="s">
        <v>193</v>
      </c>
      <c r="F89" s="30">
        <v>0</v>
      </c>
      <c r="G89" s="30">
        <v>0</v>
      </c>
      <c r="H89" s="30">
        <v>0</v>
      </c>
      <c r="I89" s="30">
        <v>0</v>
      </c>
    </row>
    <row r="90" spans="2:9" ht="16" customHeight="1" x14ac:dyDescent="0.25">
      <c r="B90" s="24" t="s">
        <v>194</v>
      </c>
      <c r="D90" s="25" t="s">
        <v>195</v>
      </c>
      <c r="F90" s="30">
        <v>1904348.51</v>
      </c>
      <c r="G90" s="30">
        <v>5350049.2300000004</v>
      </c>
      <c r="H90" s="30">
        <v>6868527.4000000004</v>
      </c>
      <c r="I90" s="30">
        <v>385870.34</v>
      </c>
    </row>
    <row r="91" spans="2:9" ht="16" customHeight="1" x14ac:dyDescent="0.25">
      <c r="B91" s="24" t="s">
        <v>196</v>
      </c>
      <c r="D91" s="25" t="s">
        <v>197</v>
      </c>
      <c r="F91" s="30">
        <v>1904348.51</v>
      </c>
      <c r="G91" s="30">
        <v>5350049.2300000004</v>
      </c>
      <c r="H91" s="30">
        <v>6868527.4000000004</v>
      </c>
      <c r="I91" s="30">
        <v>385870.34</v>
      </c>
    </row>
    <row r="92" spans="2:9" ht="16" customHeight="1" x14ac:dyDescent="0.25">
      <c r="B92" s="24" t="s">
        <v>198</v>
      </c>
      <c r="D92" s="25" t="s">
        <v>199</v>
      </c>
      <c r="F92" s="30">
        <v>1337689.3400000001</v>
      </c>
      <c r="G92" s="30">
        <v>5005535.3899999997</v>
      </c>
      <c r="H92" s="30">
        <v>6337863.25</v>
      </c>
      <c r="I92" s="30">
        <v>5361.48</v>
      </c>
    </row>
    <row r="93" spans="2:9" ht="16" customHeight="1" x14ac:dyDescent="0.25">
      <c r="B93" s="24" t="s">
        <v>200</v>
      </c>
      <c r="D93" s="25" t="s">
        <v>201</v>
      </c>
      <c r="F93" s="30">
        <v>135966.87</v>
      </c>
      <c r="G93" s="30">
        <v>141941.16</v>
      </c>
      <c r="H93" s="30">
        <v>277877.44</v>
      </c>
      <c r="I93" s="30">
        <v>30.59</v>
      </c>
    </row>
    <row r="94" spans="2:9" ht="16" customHeight="1" x14ac:dyDescent="0.25">
      <c r="B94" s="24" t="s">
        <v>202</v>
      </c>
      <c r="D94" s="25" t="s">
        <v>203</v>
      </c>
      <c r="F94" s="30">
        <v>51960.58</v>
      </c>
      <c r="G94" s="30">
        <v>194684.82</v>
      </c>
      <c r="H94" s="30">
        <v>246439.8</v>
      </c>
      <c r="I94" s="30">
        <v>205.6</v>
      </c>
    </row>
    <row r="95" spans="2:9" ht="16" customHeight="1" x14ac:dyDescent="0.25">
      <c r="B95" s="24" t="s">
        <v>204</v>
      </c>
      <c r="D95" s="25" t="s">
        <v>205</v>
      </c>
      <c r="F95" s="30">
        <v>377816.47</v>
      </c>
      <c r="G95" s="30">
        <v>3866.45</v>
      </c>
      <c r="H95" s="30">
        <v>1420.23</v>
      </c>
      <c r="I95" s="30">
        <v>380262.69</v>
      </c>
    </row>
    <row r="96" spans="2:9" ht="16" customHeight="1" x14ac:dyDescent="0.25">
      <c r="B96" s="24" t="s">
        <v>206</v>
      </c>
      <c r="D96" s="25" t="s">
        <v>207</v>
      </c>
      <c r="F96" s="30">
        <v>915.25</v>
      </c>
      <c r="G96" s="30">
        <v>4021.41</v>
      </c>
      <c r="H96" s="30">
        <v>4926.68</v>
      </c>
      <c r="I96" s="30">
        <v>9.98</v>
      </c>
    </row>
    <row r="97" spans="2:9" ht="16" customHeight="1" x14ac:dyDescent="0.25">
      <c r="B97" s="24" t="s">
        <v>208</v>
      </c>
      <c r="D97" s="25" t="s">
        <v>209</v>
      </c>
      <c r="F97" s="30">
        <v>6960.3</v>
      </c>
      <c r="G97" s="30">
        <v>8057.69</v>
      </c>
      <c r="H97" s="30">
        <v>7357.24</v>
      </c>
      <c r="I97" s="30">
        <v>7660.75</v>
      </c>
    </row>
    <row r="98" spans="2:9" ht="16" customHeight="1" x14ac:dyDescent="0.25">
      <c r="B98" s="24" t="s">
        <v>210</v>
      </c>
      <c r="D98" s="25" t="s">
        <v>211</v>
      </c>
      <c r="F98" s="30">
        <v>6960.3</v>
      </c>
      <c r="G98" s="30">
        <v>8057.69</v>
      </c>
      <c r="H98" s="30">
        <v>7357.24</v>
      </c>
      <c r="I98" s="30">
        <v>7660.75</v>
      </c>
    </row>
    <row r="99" spans="2:9" ht="16" customHeight="1" x14ac:dyDescent="0.25">
      <c r="B99" s="24" t="s">
        <v>212</v>
      </c>
      <c r="D99" s="25" t="s">
        <v>213</v>
      </c>
      <c r="F99" s="30">
        <v>6373.86</v>
      </c>
      <c r="G99" s="30">
        <v>7792.41</v>
      </c>
      <c r="H99" s="30">
        <v>6717.56</v>
      </c>
      <c r="I99" s="30">
        <v>7448.71</v>
      </c>
    </row>
    <row r="100" spans="2:9" ht="16" customHeight="1" x14ac:dyDescent="0.25">
      <c r="B100" s="24" t="s">
        <v>214</v>
      </c>
      <c r="D100" s="25" t="s">
        <v>215</v>
      </c>
      <c r="F100" s="30">
        <v>586.44000000000005</v>
      </c>
      <c r="G100" s="30">
        <v>265.27999999999997</v>
      </c>
      <c r="H100" s="30">
        <v>639.67999999999995</v>
      </c>
      <c r="I100" s="30">
        <v>212.04</v>
      </c>
    </row>
    <row r="101" spans="2:9" ht="16" customHeight="1" x14ac:dyDescent="0.25">
      <c r="B101" s="24" t="s">
        <v>216</v>
      </c>
      <c r="D101" s="25" t="s">
        <v>217</v>
      </c>
      <c r="F101" s="30">
        <v>27744.97</v>
      </c>
      <c r="G101" s="30">
        <v>8716.15</v>
      </c>
      <c r="H101" s="30">
        <v>410.18</v>
      </c>
      <c r="I101" s="30">
        <v>36050.94</v>
      </c>
    </row>
    <row r="102" spans="2:9" ht="16" customHeight="1" x14ac:dyDescent="0.25">
      <c r="B102" s="24" t="s">
        <v>218</v>
      </c>
      <c r="D102" s="25" t="s">
        <v>217</v>
      </c>
      <c r="F102" s="30">
        <v>27744.97</v>
      </c>
      <c r="G102" s="30">
        <v>8716.15</v>
      </c>
      <c r="H102" s="30">
        <v>410.18</v>
      </c>
      <c r="I102" s="30">
        <v>36050.94</v>
      </c>
    </row>
    <row r="103" spans="2:9" ht="16" customHeight="1" x14ac:dyDescent="0.25">
      <c r="B103" s="24" t="s">
        <v>219</v>
      </c>
      <c r="D103" s="25" t="s">
        <v>220</v>
      </c>
      <c r="F103" s="30">
        <v>27744.97</v>
      </c>
      <c r="G103" s="30">
        <v>8716.15</v>
      </c>
      <c r="H103" s="30">
        <v>410.18</v>
      </c>
      <c r="I103" s="30">
        <v>36050.94</v>
      </c>
    </row>
    <row r="104" spans="2:9" ht="16" customHeight="1" x14ac:dyDescent="0.25">
      <c r="B104" s="24" t="s">
        <v>221</v>
      </c>
      <c r="D104" s="25" t="s">
        <v>222</v>
      </c>
      <c r="F104" s="30">
        <v>5002.2700000000004</v>
      </c>
      <c r="G104" s="30">
        <v>171.43</v>
      </c>
      <c r="H104" s="30">
        <v>265.18</v>
      </c>
      <c r="I104" s="30">
        <v>4908.5200000000004</v>
      </c>
    </row>
    <row r="105" spans="2:9" ht="16" customHeight="1" x14ac:dyDescent="0.25">
      <c r="B105" s="24" t="s">
        <v>223</v>
      </c>
      <c r="D105" s="25" t="s">
        <v>224</v>
      </c>
      <c r="F105" s="30">
        <v>0</v>
      </c>
      <c r="G105" s="30">
        <v>5825.35</v>
      </c>
      <c r="H105" s="30">
        <v>0</v>
      </c>
      <c r="I105" s="30">
        <v>5825.35</v>
      </c>
    </row>
    <row r="106" spans="2:9" ht="16" customHeight="1" x14ac:dyDescent="0.25">
      <c r="B106" s="24" t="s">
        <v>225</v>
      </c>
      <c r="D106" s="25" t="s">
        <v>226</v>
      </c>
      <c r="F106" s="30">
        <v>22742.7</v>
      </c>
      <c r="G106" s="30">
        <v>2719.37</v>
      </c>
      <c r="H106" s="30">
        <v>145</v>
      </c>
      <c r="I106" s="30">
        <v>25317.07</v>
      </c>
    </row>
    <row r="107" spans="2:9" ht="16" customHeight="1" x14ac:dyDescent="0.25">
      <c r="B107" s="24" t="s">
        <v>227</v>
      </c>
      <c r="D107" s="25" t="s">
        <v>228</v>
      </c>
      <c r="F107" s="30">
        <v>1930202.67</v>
      </c>
      <c r="G107" s="30">
        <v>218784.57</v>
      </c>
      <c r="H107" s="30">
        <v>900344.81</v>
      </c>
      <c r="I107" s="30">
        <v>1248642.43</v>
      </c>
    </row>
    <row r="108" spans="2:9" ht="16" customHeight="1" x14ac:dyDescent="0.25">
      <c r="B108" s="24" t="s">
        <v>229</v>
      </c>
      <c r="D108" s="25" t="s">
        <v>230</v>
      </c>
      <c r="F108" s="30">
        <v>377850.27</v>
      </c>
      <c r="G108" s="30">
        <v>147609.79999999999</v>
      </c>
      <c r="H108" s="30">
        <v>0</v>
      </c>
      <c r="I108" s="30">
        <v>525460.06999999995</v>
      </c>
    </row>
    <row r="109" spans="2:9" ht="16" customHeight="1" x14ac:dyDescent="0.25">
      <c r="B109" s="24" t="s">
        <v>231</v>
      </c>
      <c r="D109" s="25" t="s">
        <v>232</v>
      </c>
      <c r="F109" s="30">
        <v>377850.27</v>
      </c>
      <c r="G109" s="30">
        <v>147609.79999999999</v>
      </c>
      <c r="H109" s="30">
        <v>0</v>
      </c>
      <c r="I109" s="30">
        <v>525460.06999999995</v>
      </c>
    </row>
    <row r="110" spans="2:9" ht="16" customHeight="1" x14ac:dyDescent="0.25">
      <c r="B110" s="24" t="s">
        <v>233</v>
      </c>
      <c r="D110" s="25" t="s">
        <v>234</v>
      </c>
      <c r="F110" s="30">
        <v>377850.27</v>
      </c>
      <c r="G110" s="30">
        <v>147609.79999999999</v>
      </c>
      <c r="H110" s="30">
        <v>0</v>
      </c>
      <c r="I110" s="30">
        <v>525460.06999999995</v>
      </c>
    </row>
    <row r="111" spans="2:9" ht="16" customHeight="1" x14ac:dyDescent="0.25">
      <c r="B111" s="24" t="s">
        <v>235</v>
      </c>
      <c r="D111" s="25" t="s">
        <v>236</v>
      </c>
      <c r="F111" s="30">
        <v>28362.02</v>
      </c>
      <c r="G111" s="30">
        <v>5622.97</v>
      </c>
      <c r="H111" s="30">
        <v>0</v>
      </c>
      <c r="I111" s="30">
        <v>33984.99</v>
      </c>
    </row>
    <row r="112" spans="2:9" ht="16" customHeight="1" x14ac:dyDescent="0.25">
      <c r="B112" s="24" t="s">
        <v>237</v>
      </c>
      <c r="D112" s="25" t="s">
        <v>238</v>
      </c>
      <c r="F112" s="30">
        <v>28362.02</v>
      </c>
      <c r="G112" s="30">
        <v>5622.97</v>
      </c>
      <c r="H112" s="30">
        <v>0</v>
      </c>
      <c r="I112" s="30">
        <v>33984.99</v>
      </c>
    </row>
    <row r="113" spans="2:9" ht="16" customHeight="1" x14ac:dyDescent="0.25">
      <c r="B113" s="24" t="s">
        <v>239</v>
      </c>
      <c r="D113" s="25" t="s">
        <v>240</v>
      </c>
      <c r="F113" s="30">
        <v>28362.02</v>
      </c>
      <c r="G113" s="30">
        <v>5622.97</v>
      </c>
      <c r="H113" s="30">
        <v>0</v>
      </c>
      <c r="I113" s="30">
        <v>33984.99</v>
      </c>
    </row>
    <row r="114" spans="2:9" ht="16" customHeight="1" x14ac:dyDescent="0.25">
      <c r="B114" s="24" t="s">
        <v>241</v>
      </c>
      <c r="D114" s="25" t="s">
        <v>242</v>
      </c>
      <c r="F114" s="30">
        <v>1517813.07</v>
      </c>
      <c r="G114" s="30">
        <v>0</v>
      </c>
      <c r="H114" s="30">
        <v>840352.57</v>
      </c>
      <c r="I114" s="30">
        <v>677460.5</v>
      </c>
    </row>
    <row r="115" spans="2:9" ht="16" customHeight="1" x14ac:dyDescent="0.25">
      <c r="B115" s="24" t="s">
        <v>243</v>
      </c>
      <c r="D115" s="25" t="s">
        <v>244</v>
      </c>
      <c r="F115" s="30">
        <v>1517813.07</v>
      </c>
      <c r="G115" s="30">
        <v>0</v>
      </c>
      <c r="H115" s="30">
        <v>840352.57</v>
      </c>
      <c r="I115" s="30">
        <v>677460.5</v>
      </c>
    </row>
    <row r="116" spans="2:9" ht="16" customHeight="1" x14ac:dyDescent="0.25">
      <c r="B116" s="24" t="s">
        <v>245</v>
      </c>
      <c r="D116" s="25" t="s">
        <v>242</v>
      </c>
      <c r="F116" s="30">
        <v>1517813.07</v>
      </c>
      <c r="G116" s="30">
        <v>0</v>
      </c>
      <c r="H116" s="30">
        <v>840352.57</v>
      </c>
      <c r="I116" s="30">
        <v>677460.5</v>
      </c>
    </row>
    <row r="117" spans="2:9" ht="16" customHeight="1" x14ac:dyDescent="0.25">
      <c r="B117" s="24" t="s">
        <v>246</v>
      </c>
      <c r="D117" s="25" t="s">
        <v>247</v>
      </c>
      <c r="F117" s="30">
        <v>6177.31</v>
      </c>
      <c r="G117" s="30">
        <v>65551.8</v>
      </c>
      <c r="H117" s="30">
        <v>59992.24</v>
      </c>
      <c r="I117" s="30">
        <v>11736.87</v>
      </c>
    </row>
    <row r="118" spans="2:9" ht="16" customHeight="1" x14ac:dyDescent="0.25">
      <c r="B118" s="24" t="s">
        <v>248</v>
      </c>
      <c r="D118" s="25" t="s">
        <v>249</v>
      </c>
      <c r="F118" s="30">
        <v>6177.31</v>
      </c>
      <c r="G118" s="30">
        <v>65551.8</v>
      </c>
      <c r="H118" s="30">
        <v>59992.24</v>
      </c>
      <c r="I118" s="30">
        <v>11736.87</v>
      </c>
    </row>
    <row r="119" spans="2:9" ht="16" customHeight="1" x14ac:dyDescent="0.25">
      <c r="B119" s="24" t="s">
        <v>250</v>
      </c>
      <c r="D119" s="25" t="s">
        <v>247</v>
      </c>
      <c r="F119" s="30">
        <v>0</v>
      </c>
      <c r="G119" s="30">
        <v>53533.7</v>
      </c>
      <c r="H119" s="30">
        <v>53533.7</v>
      </c>
      <c r="I119" s="30">
        <v>0</v>
      </c>
    </row>
    <row r="120" spans="2:9" ht="16" customHeight="1" x14ac:dyDescent="0.25">
      <c r="B120" s="24" t="s">
        <v>251</v>
      </c>
      <c r="D120" s="25" t="s">
        <v>252</v>
      </c>
      <c r="F120" s="30">
        <v>6177.31</v>
      </c>
      <c r="G120" s="30">
        <v>12018.1</v>
      </c>
      <c r="H120" s="30">
        <v>6458.54</v>
      </c>
      <c r="I120" s="30">
        <v>11736.87</v>
      </c>
    </row>
    <row r="121" spans="2:9" ht="16" customHeight="1" x14ac:dyDescent="0.25">
      <c r="B121" s="24" t="s">
        <v>253</v>
      </c>
      <c r="D121" s="25" t="s">
        <v>254</v>
      </c>
      <c r="F121" s="30">
        <v>76000.149999999994</v>
      </c>
      <c r="G121" s="30">
        <v>15896.56</v>
      </c>
      <c r="H121" s="30">
        <v>4700.04</v>
      </c>
      <c r="I121" s="30">
        <v>87196.67</v>
      </c>
    </row>
    <row r="122" spans="2:9" ht="16" customHeight="1" x14ac:dyDescent="0.25">
      <c r="B122" s="24" t="s">
        <v>255</v>
      </c>
      <c r="D122" s="25" t="s">
        <v>256</v>
      </c>
      <c r="F122" s="30">
        <v>0</v>
      </c>
      <c r="G122" s="30">
        <v>0</v>
      </c>
      <c r="H122" s="30">
        <v>0</v>
      </c>
      <c r="I122" s="30">
        <v>0</v>
      </c>
    </row>
    <row r="123" spans="2:9" ht="16" customHeight="1" x14ac:dyDescent="0.25">
      <c r="B123" s="24" t="s">
        <v>257</v>
      </c>
      <c r="D123" s="25" t="s">
        <v>258</v>
      </c>
      <c r="F123" s="30">
        <v>0</v>
      </c>
      <c r="G123" s="30">
        <v>0</v>
      </c>
      <c r="H123" s="30">
        <v>0</v>
      </c>
      <c r="I123" s="30">
        <v>0</v>
      </c>
    </row>
    <row r="124" spans="2:9" ht="16" customHeight="1" x14ac:dyDescent="0.25">
      <c r="B124" s="24" t="s">
        <v>259</v>
      </c>
      <c r="D124" s="25" t="s">
        <v>260</v>
      </c>
      <c r="F124" s="30">
        <v>76000.149999999994</v>
      </c>
      <c r="G124" s="30">
        <v>8016.04</v>
      </c>
      <c r="H124" s="30">
        <v>4117.82</v>
      </c>
      <c r="I124" s="30">
        <v>79898.37</v>
      </c>
    </row>
    <row r="125" spans="2:9" ht="16" customHeight="1" x14ac:dyDescent="0.25">
      <c r="B125" s="24" t="s">
        <v>261</v>
      </c>
      <c r="D125" s="25" t="s">
        <v>262</v>
      </c>
      <c r="F125" s="30">
        <v>76000.149999999994</v>
      </c>
      <c r="G125" s="30">
        <v>8016.04</v>
      </c>
      <c r="H125" s="30">
        <v>4117.82</v>
      </c>
      <c r="I125" s="30">
        <v>79898.37</v>
      </c>
    </row>
    <row r="126" spans="2:9" ht="16" customHeight="1" x14ac:dyDescent="0.25">
      <c r="B126" s="24" t="s">
        <v>263</v>
      </c>
      <c r="D126" s="25" t="s">
        <v>264</v>
      </c>
      <c r="F126" s="30">
        <v>57284.74</v>
      </c>
      <c r="G126" s="30">
        <v>8016.04</v>
      </c>
      <c r="H126" s="30">
        <v>3536.98</v>
      </c>
      <c r="I126" s="30">
        <v>61763.8</v>
      </c>
    </row>
    <row r="127" spans="2:9" ht="16" customHeight="1" x14ac:dyDescent="0.25">
      <c r="B127" s="24" t="s">
        <v>265</v>
      </c>
      <c r="D127" s="25" t="s">
        <v>266</v>
      </c>
      <c r="F127" s="30">
        <v>18715.41</v>
      </c>
      <c r="G127" s="30">
        <v>0</v>
      </c>
      <c r="H127" s="30">
        <v>580.84</v>
      </c>
      <c r="I127" s="30">
        <v>18134.57</v>
      </c>
    </row>
    <row r="128" spans="2:9" ht="16" customHeight="1" x14ac:dyDescent="0.25">
      <c r="B128" s="24" t="s">
        <v>267</v>
      </c>
      <c r="D128" s="25" t="s">
        <v>268</v>
      </c>
      <c r="F128" s="30">
        <v>0</v>
      </c>
      <c r="G128" s="30">
        <v>7880.52</v>
      </c>
      <c r="H128" s="30">
        <v>582.22</v>
      </c>
      <c r="I128" s="30">
        <v>7298.3</v>
      </c>
    </row>
    <row r="129" spans="2:9" ht="16" customHeight="1" x14ac:dyDescent="0.25">
      <c r="B129" s="24" t="s">
        <v>269</v>
      </c>
      <c r="D129" s="25" t="s">
        <v>270</v>
      </c>
      <c r="F129" s="30">
        <v>0</v>
      </c>
      <c r="G129" s="30">
        <v>7880.52</v>
      </c>
      <c r="H129" s="30">
        <v>582.22</v>
      </c>
      <c r="I129" s="30">
        <v>7298.3</v>
      </c>
    </row>
    <row r="130" spans="2:9" ht="16" customHeight="1" x14ac:dyDescent="0.25">
      <c r="B130" s="24" t="s">
        <v>271</v>
      </c>
      <c r="D130" s="25" t="s">
        <v>268</v>
      </c>
      <c r="F130" s="30">
        <v>0</v>
      </c>
      <c r="G130" s="30">
        <v>7880.52</v>
      </c>
      <c r="H130" s="30">
        <v>582.22</v>
      </c>
      <c r="I130" s="30">
        <v>7298.3</v>
      </c>
    </row>
    <row r="131" spans="2:9" ht="16" customHeight="1" x14ac:dyDescent="0.25">
      <c r="B131" s="24" t="s">
        <v>272</v>
      </c>
      <c r="D131" s="25" t="s">
        <v>273</v>
      </c>
      <c r="F131" s="30">
        <v>176670.24</v>
      </c>
      <c r="G131" s="30">
        <v>1420.23</v>
      </c>
      <c r="H131" s="30">
        <v>0</v>
      </c>
      <c r="I131" s="30">
        <v>178090.47</v>
      </c>
    </row>
    <row r="132" spans="2:9" ht="16" customHeight="1" x14ac:dyDescent="0.25">
      <c r="B132" s="24" t="s">
        <v>274</v>
      </c>
      <c r="D132" s="25" t="s">
        <v>191</v>
      </c>
      <c r="F132" s="30">
        <v>0</v>
      </c>
      <c r="G132" s="30">
        <v>0</v>
      </c>
      <c r="H132" s="30">
        <v>0</v>
      </c>
      <c r="I132" s="30">
        <v>0</v>
      </c>
    </row>
    <row r="133" spans="2:9" ht="16" customHeight="1" x14ac:dyDescent="0.25">
      <c r="B133" s="24" t="s">
        <v>275</v>
      </c>
      <c r="D133" s="25" t="s">
        <v>193</v>
      </c>
      <c r="F133" s="30">
        <v>0</v>
      </c>
      <c r="G133" s="30">
        <v>0</v>
      </c>
      <c r="H133" s="30">
        <v>0</v>
      </c>
      <c r="I133" s="30">
        <v>0</v>
      </c>
    </row>
    <row r="134" spans="2:9" ht="16" customHeight="1" x14ac:dyDescent="0.25">
      <c r="B134" s="24" t="s">
        <v>276</v>
      </c>
      <c r="D134" s="25" t="s">
        <v>277</v>
      </c>
      <c r="F134" s="30">
        <v>176670.24</v>
      </c>
      <c r="G134" s="30">
        <v>1420.23</v>
      </c>
      <c r="H134" s="30">
        <v>0</v>
      </c>
      <c r="I134" s="30">
        <v>178090.47</v>
      </c>
    </row>
    <row r="135" spans="2:9" ht="16" customHeight="1" x14ac:dyDescent="0.25">
      <c r="B135" s="24" t="s">
        <v>278</v>
      </c>
      <c r="D135" s="25" t="s">
        <v>277</v>
      </c>
      <c r="F135" s="30">
        <v>176670.24</v>
      </c>
      <c r="G135" s="30">
        <v>1420.23</v>
      </c>
      <c r="H135" s="30">
        <v>0</v>
      </c>
      <c r="I135" s="30">
        <v>178090.47</v>
      </c>
    </row>
    <row r="136" spans="2:9" ht="16" customHeight="1" x14ac:dyDescent="0.25">
      <c r="B136" s="24" t="s">
        <v>279</v>
      </c>
      <c r="D136" s="25" t="s">
        <v>280</v>
      </c>
      <c r="F136" s="30">
        <v>176670.24</v>
      </c>
      <c r="G136" s="30">
        <v>1420.23</v>
      </c>
      <c r="H136" s="30">
        <v>0</v>
      </c>
      <c r="I136" s="30">
        <v>178090.47</v>
      </c>
    </row>
    <row r="137" spans="2:9" ht="16" customHeight="1" x14ac:dyDescent="0.25">
      <c r="B137" s="24" t="s">
        <v>281</v>
      </c>
      <c r="D137" s="25" t="s">
        <v>282</v>
      </c>
      <c r="F137" s="30">
        <v>27694.98</v>
      </c>
      <c r="G137" s="30">
        <v>25912.47</v>
      </c>
      <c r="H137" s="30">
        <v>24168.52</v>
      </c>
      <c r="I137" s="30">
        <v>29438.93</v>
      </c>
    </row>
    <row r="138" spans="2:9" ht="16" customHeight="1" x14ac:dyDescent="0.25">
      <c r="B138" s="24" t="s">
        <v>283</v>
      </c>
      <c r="D138" s="25" t="s">
        <v>284</v>
      </c>
      <c r="F138" s="30">
        <v>5460.85</v>
      </c>
      <c r="G138" s="30">
        <v>2947.3</v>
      </c>
      <c r="H138" s="30">
        <v>1386.25</v>
      </c>
      <c r="I138" s="30">
        <v>7021.9</v>
      </c>
    </row>
    <row r="139" spans="2:9" ht="16" customHeight="1" x14ac:dyDescent="0.25">
      <c r="B139" s="24" t="s">
        <v>285</v>
      </c>
      <c r="D139" s="25" t="s">
        <v>286</v>
      </c>
      <c r="F139" s="30">
        <v>5460.85</v>
      </c>
      <c r="G139" s="30">
        <v>2947.3</v>
      </c>
      <c r="H139" s="30">
        <v>1386.25</v>
      </c>
      <c r="I139" s="30">
        <v>7021.9</v>
      </c>
    </row>
    <row r="140" spans="2:9" ht="16" customHeight="1" x14ac:dyDescent="0.25">
      <c r="B140" s="24" t="s">
        <v>287</v>
      </c>
      <c r="D140" s="25" t="s">
        <v>284</v>
      </c>
      <c r="F140" s="30">
        <v>5460.85</v>
      </c>
      <c r="G140" s="30">
        <v>2947.3</v>
      </c>
      <c r="H140" s="30">
        <v>1386.25</v>
      </c>
      <c r="I140" s="30">
        <v>7021.9</v>
      </c>
    </row>
    <row r="141" spans="2:9" ht="16" customHeight="1" x14ac:dyDescent="0.25">
      <c r="B141" s="24" t="s">
        <v>288</v>
      </c>
      <c r="D141" s="25" t="s">
        <v>289</v>
      </c>
      <c r="F141" s="30">
        <v>605.42999999999995</v>
      </c>
      <c r="G141" s="30">
        <v>176.69</v>
      </c>
      <c r="H141" s="30">
        <v>605.42999999999995</v>
      </c>
      <c r="I141" s="30">
        <v>176.69</v>
      </c>
    </row>
    <row r="142" spans="2:9" ht="16" customHeight="1" x14ac:dyDescent="0.25">
      <c r="B142" s="24" t="s">
        <v>290</v>
      </c>
      <c r="D142" s="25" t="s">
        <v>291</v>
      </c>
      <c r="F142" s="30">
        <v>4074.6</v>
      </c>
      <c r="G142" s="30">
        <v>2770.61</v>
      </c>
      <c r="H142" s="30">
        <v>0</v>
      </c>
      <c r="I142" s="30">
        <v>6845.21</v>
      </c>
    </row>
    <row r="143" spans="2:9" ht="16" customHeight="1" x14ac:dyDescent="0.25">
      <c r="B143" s="24" t="s">
        <v>292</v>
      </c>
      <c r="D143" s="25" t="s">
        <v>293</v>
      </c>
      <c r="F143" s="30">
        <v>780.82</v>
      </c>
      <c r="G143" s="30">
        <v>0</v>
      </c>
      <c r="H143" s="30">
        <v>780.82</v>
      </c>
      <c r="I143" s="30">
        <v>0</v>
      </c>
    </row>
    <row r="144" spans="2:9" ht="16" customHeight="1" x14ac:dyDescent="0.25">
      <c r="B144" s="24" t="s">
        <v>294</v>
      </c>
      <c r="D144" s="25" t="s">
        <v>295</v>
      </c>
      <c r="F144" s="30">
        <v>22234.13</v>
      </c>
      <c r="G144" s="30">
        <v>22965.17</v>
      </c>
      <c r="H144" s="30">
        <v>22782.27</v>
      </c>
      <c r="I144" s="30">
        <v>22417.03</v>
      </c>
    </row>
    <row r="145" spans="2:9" ht="16" customHeight="1" x14ac:dyDescent="0.25">
      <c r="B145" s="24" t="s">
        <v>296</v>
      </c>
      <c r="D145" s="25" t="s">
        <v>297</v>
      </c>
      <c r="F145" s="30">
        <v>22234.13</v>
      </c>
      <c r="G145" s="30">
        <v>22965.17</v>
      </c>
      <c r="H145" s="30">
        <v>22782.27</v>
      </c>
      <c r="I145" s="30">
        <v>22417.03</v>
      </c>
    </row>
    <row r="146" spans="2:9" ht="16" customHeight="1" x14ac:dyDescent="0.25">
      <c r="B146" s="24" t="s">
        <v>298</v>
      </c>
      <c r="D146" s="25" t="s">
        <v>295</v>
      </c>
      <c r="F146" s="30">
        <v>6410.58</v>
      </c>
      <c r="G146" s="30">
        <v>2153.7600000000002</v>
      </c>
      <c r="H146" s="30">
        <v>6087.49</v>
      </c>
      <c r="I146" s="30">
        <v>2476.85</v>
      </c>
    </row>
    <row r="147" spans="2:9" ht="16" customHeight="1" x14ac:dyDescent="0.25">
      <c r="B147" s="24" t="s">
        <v>299</v>
      </c>
      <c r="D147" s="25" t="s">
        <v>300</v>
      </c>
      <c r="F147" s="30">
        <v>15823.55</v>
      </c>
      <c r="G147" s="30">
        <v>20811.41</v>
      </c>
      <c r="H147" s="30">
        <v>16694.78</v>
      </c>
      <c r="I147" s="30">
        <v>19940.18</v>
      </c>
    </row>
    <row r="148" spans="2:9" ht="16" customHeight="1" x14ac:dyDescent="0.25">
      <c r="B148" s="24" t="s">
        <v>301</v>
      </c>
      <c r="D148" s="25" t="s">
        <v>302</v>
      </c>
      <c r="F148" s="30">
        <v>-176670.24</v>
      </c>
      <c r="G148" s="30">
        <v>0</v>
      </c>
      <c r="H148" s="30">
        <v>1420.23</v>
      </c>
      <c r="I148" s="30">
        <v>-178090.47</v>
      </c>
    </row>
    <row r="149" spans="2:9" ht="16" customHeight="1" x14ac:dyDescent="0.25">
      <c r="B149" s="24" t="s">
        <v>303</v>
      </c>
      <c r="D149" s="25" t="s">
        <v>304</v>
      </c>
      <c r="F149" s="30">
        <v>-176670.24</v>
      </c>
      <c r="G149" s="30">
        <v>0</v>
      </c>
      <c r="H149" s="30">
        <v>1420.23</v>
      </c>
      <c r="I149" s="30">
        <v>-178090.47</v>
      </c>
    </row>
    <row r="150" spans="2:9" ht="16" customHeight="1" x14ac:dyDescent="0.25">
      <c r="B150" s="24" t="s">
        <v>305</v>
      </c>
      <c r="D150" s="25" t="s">
        <v>306</v>
      </c>
      <c r="F150" s="30">
        <v>-176670.24</v>
      </c>
      <c r="G150" s="30">
        <v>0</v>
      </c>
      <c r="H150" s="30">
        <v>1420.23</v>
      </c>
      <c r="I150" s="30">
        <v>-178090.47</v>
      </c>
    </row>
    <row r="151" spans="2:9" ht="16" customHeight="1" x14ac:dyDescent="0.25">
      <c r="B151" s="24" t="s">
        <v>307</v>
      </c>
      <c r="D151" s="25" t="s">
        <v>308</v>
      </c>
      <c r="F151" s="30">
        <v>-176670.24</v>
      </c>
      <c r="G151" s="30">
        <v>0</v>
      </c>
      <c r="H151" s="30">
        <v>1420.23</v>
      </c>
      <c r="I151" s="30">
        <v>-178090.47</v>
      </c>
    </row>
    <row r="152" spans="2:9" ht="16" customHeight="1" x14ac:dyDescent="0.25">
      <c r="B152" s="24" t="s">
        <v>309</v>
      </c>
      <c r="D152" s="25" t="s">
        <v>310</v>
      </c>
      <c r="F152" s="30">
        <v>187914.75</v>
      </c>
      <c r="G152" s="30">
        <v>156098.51</v>
      </c>
      <c r="H152" s="30">
        <v>113704.67</v>
      </c>
      <c r="I152" s="30">
        <v>230308.59</v>
      </c>
    </row>
    <row r="153" spans="2:9" ht="16" customHeight="1" x14ac:dyDescent="0.25">
      <c r="B153" s="24" t="s">
        <v>311</v>
      </c>
      <c r="D153" s="25" t="s">
        <v>310</v>
      </c>
      <c r="F153" s="30">
        <v>187914.75</v>
      </c>
      <c r="G153" s="30">
        <v>156098.51</v>
      </c>
      <c r="H153" s="30">
        <v>113704.67</v>
      </c>
      <c r="I153" s="30">
        <v>230308.59</v>
      </c>
    </row>
    <row r="154" spans="2:9" ht="16" customHeight="1" x14ac:dyDescent="0.25">
      <c r="B154" s="24" t="s">
        <v>312</v>
      </c>
      <c r="D154" s="25" t="s">
        <v>313</v>
      </c>
      <c r="F154" s="30">
        <v>4854.37</v>
      </c>
      <c r="G154" s="30">
        <v>4854.37</v>
      </c>
      <c r="H154" s="30">
        <v>4854.37</v>
      </c>
      <c r="I154" s="30">
        <v>4854.37</v>
      </c>
    </row>
    <row r="155" spans="2:9" ht="16" customHeight="1" x14ac:dyDescent="0.25">
      <c r="B155" s="24" t="s">
        <v>314</v>
      </c>
      <c r="D155" s="25" t="s">
        <v>315</v>
      </c>
      <c r="F155" s="30">
        <v>4854.37</v>
      </c>
      <c r="G155" s="30">
        <v>4854.37</v>
      </c>
      <c r="H155" s="30">
        <v>4854.37</v>
      </c>
      <c r="I155" s="30">
        <v>4854.37</v>
      </c>
    </row>
    <row r="156" spans="2:9" ht="16" customHeight="1" x14ac:dyDescent="0.25">
      <c r="B156" s="24" t="s">
        <v>316</v>
      </c>
      <c r="D156" s="25" t="s">
        <v>313</v>
      </c>
      <c r="F156" s="30">
        <v>4854.37</v>
      </c>
      <c r="G156" s="30">
        <v>4854.37</v>
      </c>
      <c r="H156" s="30">
        <v>4854.37</v>
      </c>
      <c r="I156" s="30">
        <v>4854.37</v>
      </c>
    </row>
    <row r="157" spans="2:9" ht="16" customHeight="1" x14ac:dyDescent="0.25">
      <c r="B157" s="24" t="s">
        <v>317</v>
      </c>
      <c r="D157" s="25" t="s">
        <v>318</v>
      </c>
      <c r="F157" s="30">
        <v>89939.37</v>
      </c>
      <c r="G157" s="30">
        <v>45803.37</v>
      </c>
      <c r="H157" s="30">
        <v>22845.33</v>
      </c>
      <c r="I157" s="30">
        <v>112897.41</v>
      </c>
    </row>
    <row r="158" spans="2:9" ht="16" customHeight="1" x14ac:dyDescent="0.25">
      <c r="B158" s="24" t="s">
        <v>319</v>
      </c>
      <c r="D158" s="25" t="s">
        <v>320</v>
      </c>
      <c r="F158" s="30">
        <v>89939.37</v>
      </c>
      <c r="G158" s="30">
        <v>45803.37</v>
      </c>
      <c r="H158" s="30">
        <v>22845.33</v>
      </c>
      <c r="I158" s="30">
        <v>112897.41</v>
      </c>
    </row>
    <row r="159" spans="2:9" ht="16" customHeight="1" x14ac:dyDescent="0.25">
      <c r="B159" s="24" t="s">
        <v>321</v>
      </c>
      <c r="D159" s="25" t="s">
        <v>322</v>
      </c>
      <c r="F159" s="30">
        <v>82176.53</v>
      </c>
      <c r="G159" s="30">
        <v>41533.29</v>
      </c>
      <c r="H159" s="30">
        <v>20321.62</v>
      </c>
      <c r="I159" s="30">
        <v>103388.2</v>
      </c>
    </row>
    <row r="160" spans="2:9" ht="16" customHeight="1" x14ac:dyDescent="0.25">
      <c r="B160" s="24" t="s">
        <v>323</v>
      </c>
      <c r="D160" s="25" t="s">
        <v>324</v>
      </c>
      <c r="F160" s="30">
        <v>7762.84</v>
      </c>
      <c r="G160" s="30">
        <v>4270.08</v>
      </c>
      <c r="H160" s="30">
        <v>2523.71</v>
      </c>
      <c r="I160" s="30">
        <v>9509.2099999999991</v>
      </c>
    </row>
    <row r="161" spans="2:9" ht="16" customHeight="1" x14ac:dyDescent="0.25">
      <c r="B161" s="24" t="s">
        <v>325</v>
      </c>
      <c r="D161" s="25" t="s">
        <v>326</v>
      </c>
      <c r="F161" s="30">
        <v>9781.7800000000007</v>
      </c>
      <c r="G161" s="30">
        <v>1040</v>
      </c>
      <c r="H161" s="30">
        <v>2112.69</v>
      </c>
      <c r="I161" s="30">
        <v>8709.09</v>
      </c>
    </row>
    <row r="162" spans="2:9" ht="16" customHeight="1" x14ac:dyDescent="0.25">
      <c r="B162" s="24" t="s">
        <v>327</v>
      </c>
      <c r="D162" s="25" t="s">
        <v>328</v>
      </c>
      <c r="F162" s="30">
        <v>9781.7800000000007</v>
      </c>
      <c r="G162" s="30">
        <v>1040</v>
      </c>
      <c r="H162" s="30">
        <v>2112.69</v>
      </c>
      <c r="I162" s="30">
        <v>8709.09</v>
      </c>
    </row>
    <row r="163" spans="2:9" ht="16" customHeight="1" x14ac:dyDescent="0.25">
      <c r="B163" s="24" t="s">
        <v>329</v>
      </c>
      <c r="D163" s="25" t="s">
        <v>326</v>
      </c>
      <c r="F163" s="30">
        <v>9781.7800000000007</v>
      </c>
      <c r="G163" s="30">
        <v>1040</v>
      </c>
      <c r="H163" s="30">
        <v>2112.69</v>
      </c>
      <c r="I163" s="30">
        <v>8709.09</v>
      </c>
    </row>
    <row r="164" spans="2:9" ht="16" customHeight="1" x14ac:dyDescent="0.25">
      <c r="B164" s="24" t="s">
        <v>330</v>
      </c>
      <c r="D164" s="25" t="s">
        <v>331</v>
      </c>
      <c r="F164" s="30">
        <v>9781.7800000000007</v>
      </c>
      <c r="G164" s="30">
        <v>1040</v>
      </c>
      <c r="H164" s="30">
        <v>2112.69</v>
      </c>
      <c r="I164" s="30">
        <v>8709.09</v>
      </c>
    </row>
    <row r="165" spans="2:9" ht="16" customHeight="1" x14ac:dyDescent="0.25">
      <c r="B165" s="24" t="s">
        <v>332</v>
      </c>
      <c r="D165" s="25" t="s">
        <v>333</v>
      </c>
      <c r="F165" s="30">
        <v>83339.23</v>
      </c>
      <c r="G165" s="30">
        <v>104400.77</v>
      </c>
      <c r="H165" s="30">
        <v>83892.28</v>
      </c>
      <c r="I165" s="30">
        <v>103847.72</v>
      </c>
    </row>
    <row r="166" spans="2:9" ht="16" customHeight="1" x14ac:dyDescent="0.25">
      <c r="B166" s="24" t="s">
        <v>334</v>
      </c>
      <c r="D166" s="25" t="s">
        <v>335</v>
      </c>
      <c r="F166" s="30">
        <v>83339.23</v>
      </c>
      <c r="G166" s="30">
        <v>104400.77</v>
      </c>
      <c r="H166" s="30">
        <v>83892.28</v>
      </c>
      <c r="I166" s="30">
        <v>103847.72</v>
      </c>
    </row>
    <row r="167" spans="2:9" ht="16" customHeight="1" x14ac:dyDescent="0.25">
      <c r="B167" s="24" t="s">
        <v>336</v>
      </c>
      <c r="D167" s="25" t="s">
        <v>337</v>
      </c>
      <c r="F167" s="30">
        <v>770.96</v>
      </c>
      <c r="G167" s="30">
        <v>1500</v>
      </c>
      <c r="H167" s="30">
        <v>1324.01</v>
      </c>
      <c r="I167" s="30">
        <v>946.95</v>
      </c>
    </row>
    <row r="168" spans="2:9" ht="16" customHeight="1" x14ac:dyDescent="0.25">
      <c r="B168" s="24" t="s">
        <v>338</v>
      </c>
      <c r="D168" s="25" t="s">
        <v>339</v>
      </c>
      <c r="F168" s="30">
        <v>0</v>
      </c>
      <c r="G168" s="30">
        <v>12020</v>
      </c>
      <c r="H168" s="30">
        <v>0</v>
      </c>
      <c r="I168" s="30">
        <v>12020</v>
      </c>
    </row>
    <row r="169" spans="2:9" ht="16" customHeight="1" x14ac:dyDescent="0.25">
      <c r="B169" s="24" t="s">
        <v>340</v>
      </c>
      <c r="D169" s="25" t="s">
        <v>341</v>
      </c>
      <c r="F169" s="30">
        <v>82568.27</v>
      </c>
      <c r="G169" s="30">
        <v>82568.27</v>
      </c>
      <c r="H169" s="30">
        <v>82568.27</v>
      </c>
      <c r="I169" s="30">
        <v>82568.27</v>
      </c>
    </row>
    <row r="170" spans="2:9" ht="16" customHeight="1" x14ac:dyDescent="0.25">
      <c r="B170" s="24" t="s">
        <v>342</v>
      </c>
      <c r="D170" s="25" t="s">
        <v>333</v>
      </c>
      <c r="F170" s="30">
        <v>0</v>
      </c>
      <c r="G170" s="30">
        <v>8312.5</v>
      </c>
      <c r="H170" s="30">
        <v>0</v>
      </c>
      <c r="I170" s="30">
        <v>8312.5</v>
      </c>
    </row>
    <row r="171" spans="2:9" ht="16" customHeight="1" x14ac:dyDescent="0.25">
      <c r="B171" s="24" t="s">
        <v>343</v>
      </c>
      <c r="D171" s="25" t="s">
        <v>344</v>
      </c>
      <c r="F171" s="30">
        <v>1879.37</v>
      </c>
      <c r="G171" s="30">
        <v>0</v>
      </c>
      <c r="H171" s="30">
        <v>291.16000000000003</v>
      </c>
      <c r="I171" s="30">
        <v>1588.21</v>
      </c>
    </row>
    <row r="172" spans="2:9" ht="16" customHeight="1" x14ac:dyDescent="0.25">
      <c r="B172" s="24" t="s">
        <v>345</v>
      </c>
      <c r="D172" s="25" t="s">
        <v>346</v>
      </c>
      <c r="F172" s="30">
        <v>1879.37</v>
      </c>
      <c r="G172" s="30">
        <v>0</v>
      </c>
      <c r="H172" s="30">
        <v>291.16000000000003</v>
      </c>
      <c r="I172" s="30">
        <v>1588.21</v>
      </c>
    </row>
    <row r="173" spans="2:9" ht="16" customHeight="1" x14ac:dyDescent="0.25">
      <c r="B173" s="24" t="s">
        <v>347</v>
      </c>
      <c r="D173" s="25" t="s">
        <v>348</v>
      </c>
      <c r="F173" s="30">
        <v>1879.37</v>
      </c>
      <c r="G173" s="30">
        <v>0</v>
      </c>
      <c r="H173" s="30">
        <v>291.16000000000003</v>
      </c>
      <c r="I173" s="30">
        <v>1588.21</v>
      </c>
    </row>
    <row r="174" spans="2:9" ht="16" customHeight="1" x14ac:dyDescent="0.25">
      <c r="B174" s="24" t="s">
        <v>349</v>
      </c>
      <c r="D174" s="25" t="s">
        <v>350</v>
      </c>
      <c r="F174" s="30">
        <v>1879.37</v>
      </c>
      <c r="G174" s="30">
        <v>0</v>
      </c>
      <c r="H174" s="30">
        <v>291.16000000000003</v>
      </c>
      <c r="I174" s="30">
        <v>1588.21</v>
      </c>
    </row>
    <row r="175" spans="2:9" ht="16" customHeight="1" x14ac:dyDescent="0.25">
      <c r="B175" s="24" t="s">
        <v>351</v>
      </c>
      <c r="D175" s="25" t="s">
        <v>352</v>
      </c>
      <c r="F175" s="30">
        <v>1159.03</v>
      </c>
      <c r="G175" s="30">
        <v>0</v>
      </c>
      <c r="H175" s="30">
        <v>290.18</v>
      </c>
      <c r="I175" s="30">
        <v>868.85</v>
      </c>
    </row>
    <row r="176" spans="2:9" ht="16" customHeight="1" x14ac:dyDescent="0.25">
      <c r="B176" s="24" t="s">
        <v>353</v>
      </c>
      <c r="D176" s="25" t="s">
        <v>354</v>
      </c>
      <c r="F176" s="30">
        <v>720.34</v>
      </c>
      <c r="G176" s="30">
        <v>0</v>
      </c>
      <c r="H176" s="30">
        <v>0.98</v>
      </c>
      <c r="I176" s="30">
        <v>719.36</v>
      </c>
    </row>
    <row r="177" spans="2:9" ht="16" customHeight="1" x14ac:dyDescent="0.25">
      <c r="B177" s="24" t="s">
        <v>355</v>
      </c>
      <c r="D177" s="25" t="s">
        <v>356</v>
      </c>
      <c r="F177" s="30">
        <v>948423.84</v>
      </c>
      <c r="G177" s="30">
        <v>69737.03</v>
      </c>
      <c r="H177" s="30">
        <v>110127.4</v>
      </c>
      <c r="I177" s="30">
        <v>908033.47</v>
      </c>
    </row>
    <row r="178" spans="2:9" ht="16" customHeight="1" x14ac:dyDescent="0.25">
      <c r="B178" s="24" t="s">
        <v>357</v>
      </c>
      <c r="D178" s="25" t="s">
        <v>358</v>
      </c>
      <c r="F178" s="30">
        <v>126491.38</v>
      </c>
      <c r="G178" s="30">
        <v>0</v>
      </c>
      <c r="H178" s="30">
        <v>0</v>
      </c>
      <c r="I178" s="30">
        <v>126491.38</v>
      </c>
    </row>
    <row r="179" spans="2:9" ht="16" customHeight="1" x14ac:dyDescent="0.25">
      <c r="B179" s="24" t="s">
        <v>359</v>
      </c>
      <c r="D179" s="25" t="s">
        <v>358</v>
      </c>
      <c r="F179" s="30">
        <v>126491.38</v>
      </c>
      <c r="G179" s="30">
        <v>0</v>
      </c>
      <c r="H179" s="30">
        <v>0</v>
      </c>
      <c r="I179" s="30">
        <v>126491.38</v>
      </c>
    </row>
    <row r="180" spans="2:9" ht="16" customHeight="1" x14ac:dyDescent="0.25">
      <c r="B180" s="24" t="s">
        <v>360</v>
      </c>
      <c r="D180" s="25" t="s">
        <v>361</v>
      </c>
      <c r="F180" s="30">
        <v>126491.38</v>
      </c>
      <c r="G180" s="30">
        <v>0</v>
      </c>
      <c r="H180" s="30">
        <v>0</v>
      </c>
      <c r="I180" s="30">
        <v>126491.38</v>
      </c>
    </row>
    <row r="181" spans="2:9" ht="16" customHeight="1" x14ac:dyDescent="0.25">
      <c r="B181" s="24" t="s">
        <v>362</v>
      </c>
      <c r="D181" s="25" t="s">
        <v>358</v>
      </c>
      <c r="F181" s="30">
        <v>126491.38</v>
      </c>
      <c r="G181" s="30">
        <v>0</v>
      </c>
      <c r="H181" s="30">
        <v>0</v>
      </c>
      <c r="I181" s="30">
        <v>126491.38</v>
      </c>
    </row>
    <row r="182" spans="2:9" ht="16" customHeight="1" x14ac:dyDescent="0.25">
      <c r="B182" s="24" t="s">
        <v>363</v>
      </c>
      <c r="D182" s="25" t="s">
        <v>364</v>
      </c>
      <c r="F182" s="30">
        <v>251349.38</v>
      </c>
      <c r="G182" s="30">
        <v>0</v>
      </c>
      <c r="H182" s="30">
        <v>0</v>
      </c>
      <c r="I182" s="30">
        <v>251349.38</v>
      </c>
    </row>
    <row r="183" spans="2:9" ht="16" customHeight="1" x14ac:dyDescent="0.25">
      <c r="B183" s="24" t="s">
        <v>365</v>
      </c>
      <c r="D183" s="25" t="s">
        <v>366</v>
      </c>
      <c r="F183" s="30">
        <v>251349.38</v>
      </c>
      <c r="G183" s="30">
        <v>0</v>
      </c>
      <c r="H183" s="30">
        <v>0</v>
      </c>
      <c r="I183" s="30">
        <v>251349.38</v>
      </c>
    </row>
    <row r="184" spans="2:9" ht="16" customHeight="1" x14ac:dyDescent="0.25">
      <c r="B184" s="24" t="s">
        <v>367</v>
      </c>
      <c r="D184" s="25" t="s">
        <v>368</v>
      </c>
      <c r="F184" s="30">
        <v>251349.38</v>
      </c>
      <c r="G184" s="30">
        <v>0</v>
      </c>
      <c r="H184" s="30">
        <v>0</v>
      </c>
      <c r="I184" s="30">
        <v>251349.38</v>
      </c>
    </row>
    <row r="185" spans="2:9" ht="16" customHeight="1" x14ac:dyDescent="0.25">
      <c r="B185" s="24" t="s">
        <v>369</v>
      </c>
      <c r="D185" s="25" t="s">
        <v>366</v>
      </c>
      <c r="F185" s="30">
        <v>251349.38</v>
      </c>
      <c r="G185" s="30">
        <v>0</v>
      </c>
      <c r="H185" s="30">
        <v>0</v>
      </c>
      <c r="I185" s="30">
        <v>251349.38</v>
      </c>
    </row>
    <row r="186" spans="2:9" ht="16" customHeight="1" x14ac:dyDescent="0.25">
      <c r="B186" s="24" t="s">
        <v>370</v>
      </c>
      <c r="D186" s="25" t="s">
        <v>371</v>
      </c>
      <c r="F186" s="30">
        <v>5131743.96</v>
      </c>
      <c r="G186" s="30">
        <v>5454.3</v>
      </c>
      <c r="H186" s="30">
        <v>55235.48</v>
      </c>
      <c r="I186" s="30">
        <v>5081962.78</v>
      </c>
    </row>
    <row r="187" spans="2:9" ht="16" customHeight="1" x14ac:dyDescent="0.25">
      <c r="B187" s="24" t="s">
        <v>372</v>
      </c>
      <c r="D187" s="25" t="s">
        <v>373</v>
      </c>
      <c r="F187" s="30">
        <v>560558.07999999996</v>
      </c>
      <c r="G187" s="30">
        <v>0</v>
      </c>
      <c r="H187" s="30">
        <v>10915.63</v>
      </c>
      <c r="I187" s="30">
        <v>549642.44999999995</v>
      </c>
    </row>
    <row r="188" spans="2:9" ht="16" customHeight="1" x14ac:dyDescent="0.25">
      <c r="B188" s="24" t="s">
        <v>374</v>
      </c>
      <c r="D188" s="25" t="s">
        <v>375</v>
      </c>
      <c r="F188" s="30">
        <v>560558.07999999996</v>
      </c>
      <c r="G188" s="30">
        <v>0</v>
      </c>
      <c r="H188" s="30">
        <v>10915.63</v>
      </c>
      <c r="I188" s="30">
        <v>549642.44999999995</v>
      </c>
    </row>
    <row r="189" spans="2:9" ht="16" customHeight="1" x14ac:dyDescent="0.25">
      <c r="B189" s="24" t="s">
        <v>376</v>
      </c>
      <c r="D189" s="25" t="s">
        <v>373</v>
      </c>
      <c r="F189" s="30">
        <v>427478.81</v>
      </c>
      <c r="G189" s="30">
        <v>0</v>
      </c>
      <c r="H189" s="30">
        <v>10915.63</v>
      </c>
      <c r="I189" s="30">
        <v>416563.18</v>
      </c>
    </row>
    <row r="190" spans="2:9" ht="16" customHeight="1" x14ac:dyDescent="0.25">
      <c r="B190" s="24" t="s">
        <v>377</v>
      </c>
      <c r="D190" s="25" t="s">
        <v>378</v>
      </c>
      <c r="F190" s="30">
        <v>133079.26999999999</v>
      </c>
      <c r="G190" s="30">
        <v>0</v>
      </c>
      <c r="H190" s="30">
        <v>0</v>
      </c>
      <c r="I190" s="30">
        <v>133079.26999999999</v>
      </c>
    </row>
    <row r="191" spans="2:9" ht="16" customHeight="1" x14ac:dyDescent="0.25">
      <c r="B191" s="24" t="s">
        <v>379</v>
      </c>
      <c r="D191" s="25" t="s">
        <v>380</v>
      </c>
      <c r="F191" s="30">
        <v>3427962.66</v>
      </c>
      <c r="G191" s="30">
        <v>3458.8</v>
      </c>
      <c r="H191" s="30">
        <v>39236.35</v>
      </c>
      <c r="I191" s="30">
        <v>3392185.11</v>
      </c>
    </row>
    <row r="192" spans="2:9" ht="16" customHeight="1" x14ac:dyDescent="0.25">
      <c r="B192" s="24" t="s">
        <v>381</v>
      </c>
      <c r="D192" s="25" t="s">
        <v>382</v>
      </c>
      <c r="F192" s="30">
        <v>3427962.66</v>
      </c>
      <c r="G192" s="30">
        <v>3458.8</v>
      </c>
      <c r="H192" s="30">
        <v>39236.35</v>
      </c>
      <c r="I192" s="30">
        <v>3392185.11</v>
      </c>
    </row>
    <row r="193" spans="2:9" ht="16" customHeight="1" x14ac:dyDescent="0.25">
      <c r="B193" s="24" t="s">
        <v>383</v>
      </c>
      <c r="D193" s="25" t="s">
        <v>380</v>
      </c>
      <c r="F193" s="30">
        <v>3427962.66</v>
      </c>
      <c r="G193" s="30">
        <v>3458.8</v>
      </c>
      <c r="H193" s="30">
        <v>39236.35</v>
      </c>
      <c r="I193" s="30">
        <v>3392185.11</v>
      </c>
    </row>
    <row r="194" spans="2:9" ht="16" customHeight="1" x14ac:dyDescent="0.25">
      <c r="B194" s="24" t="s">
        <v>384</v>
      </c>
      <c r="D194" s="25" t="s">
        <v>385</v>
      </c>
      <c r="F194" s="30">
        <v>26649.67</v>
      </c>
      <c r="G194" s="30">
        <v>245.5</v>
      </c>
      <c r="H194" s="30">
        <v>368.36</v>
      </c>
      <c r="I194" s="30">
        <v>26526.81</v>
      </c>
    </row>
    <row r="195" spans="2:9" ht="16" customHeight="1" x14ac:dyDescent="0.25">
      <c r="B195" s="24" t="s">
        <v>386</v>
      </c>
      <c r="D195" s="25" t="s">
        <v>387</v>
      </c>
      <c r="F195" s="30">
        <v>26649.67</v>
      </c>
      <c r="G195" s="30">
        <v>245.5</v>
      </c>
      <c r="H195" s="30">
        <v>368.36</v>
      </c>
      <c r="I195" s="30">
        <v>26526.81</v>
      </c>
    </row>
    <row r="196" spans="2:9" ht="16" customHeight="1" x14ac:dyDescent="0.25">
      <c r="B196" s="24" t="s">
        <v>388</v>
      </c>
      <c r="D196" s="25" t="s">
        <v>385</v>
      </c>
      <c r="F196" s="30">
        <v>26649.67</v>
      </c>
      <c r="G196" s="30">
        <v>245.5</v>
      </c>
      <c r="H196" s="30">
        <v>368.36</v>
      </c>
      <c r="I196" s="30">
        <v>26526.81</v>
      </c>
    </row>
    <row r="197" spans="2:9" ht="16" customHeight="1" x14ac:dyDescent="0.25">
      <c r="B197" s="24" t="s">
        <v>389</v>
      </c>
      <c r="D197" s="25" t="s">
        <v>390</v>
      </c>
      <c r="F197" s="30">
        <v>33434</v>
      </c>
      <c r="G197" s="30">
        <v>0</v>
      </c>
      <c r="H197" s="30">
        <v>0</v>
      </c>
      <c r="I197" s="30">
        <v>33434</v>
      </c>
    </row>
    <row r="198" spans="2:9" ht="16" customHeight="1" x14ac:dyDescent="0.25">
      <c r="B198" s="24" t="s">
        <v>391</v>
      </c>
      <c r="D198" s="25" t="s">
        <v>392</v>
      </c>
      <c r="F198" s="30">
        <v>33434</v>
      </c>
      <c r="G198" s="30">
        <v>0</v>
      </c>
      <c r="H198" s="30">
        <v>0</v>
      </c>
      <c r="I198" s="30">
        <v>33434</v>
      </c>
    </row>
    <row r="199" spans="2:9" ht="16" customHeight="1" x14ac:dyDescent="0.25">
      <c r="B199" s="24" t="s">
        <v>393</v>
      </c>
      <c r="D199" s="25" t="s">
        <v>394</v>
      </c>
      <c r="F199" s="30">
        <v>33434</v>
      </c>
      <c r="G199" s="30">
        <v>0</v>
      </c>
      <c r="H199" s="30">
        <v>0</v>
      </c>
      <c r="I199" s="30">
        <v>33434</v>
      </c>
    </row>
    <row r="200" spans="2:9" ht="16" customHeight="1" x14ac:dyDescent="0.25">
      <c r="B200" s="24" t="s">
        <v>395</v>
      </c>
      <c r="D200" s="25" t="s">
        <v>396</v>
      </c>
      <c r="F200" s="30">
        <v>1083139.55</v>
      </c>
      <c r="G200" s="30">
        <v>1750</v>
      </c>
      <c r="H200" s="30">
        <v>4715.1400000000003</v>
      </c>
      <c r="I200" s="30">
        <v>1080174.4099999999</v>
      </c>
    </row>
    <row r="201" spans="2:9" ht="16" customHeight="1" x14ac:dyDescent="0.25">
      <c r="B201" s="24" t="s">
        <v>397</v>
      </c>
      <c r="D201" s="25" t="s">
        <v>398</v>
      </c>
      <c r="F201" s="30">
        <v>1083139.55</v>
      </c>
      <c r="G201" s="30">
        <v>1750</v>
      </c>
      <c r="H201" s="30">
        <v>4715.1400000000003</v>
      </c>
      <c r="I201" s="30">
        <v>1080174.4099999999</v>
      </c>
    </row>
    <row r="202" spans="2:9" ht="16" customHeight="1" x14ac:dyDescent="0.25">
      <c r="B202" s="24" t="s">
        <v>399</v>
      </c>
      <c r="D202" s="25" t="s">
        <v>400</v>
      </c>
      <c r="F202" s="30">
        <v>82706.37</v>
      </c>
      <c r="G202" s="30">
        <v>0</v>
      </c>
      <c r="H202" s="30">
        <v>1226.83</v>
      </c>
      <c r="I202" s="30">
        <v>81479.539999999994</v>
      </c>
    </row>
    <row r="203" spans="2:9" ht="16" customHeight="1" x14ac:dyDescent="0.25">
      <c r="B203" s="24" t="s">
        <v>401</v>
      </c>
      <c r="D203" s="25" t="s">
        <v>402</v>
      </c>
      <c r="F203" s="30">
        <v>112359.78</v>
      </c>
      <c r="G203" s="30">
        <v>0</v>
      </c>
      <c r="H203" s="30">
        <v>0</v>
      </c>
      <c r="I203" s="30">
        <v>112359.78</v>
      </c>
    </row>
    <row r="204" spans="2:9" ht="16" customHeight="1" x14ac:dyDescent="0.25">
      <c r="B204" s="24" t="s">
        <v>403</v>
      </c>
      <c r="D204" s="25" t="s">
        <v>404</v>
      </c>
      <c r="F204" s="30">
        <v>165612.59</v>
      </c>
      <c r="G204" s="30">
        <v>0</v>
      </c>
      <c r="H204" s="30">
        <v>0</v>
      </c>
      <c r="I204" s="30">
        <v>165612.59</v>
      </c>
    </row>
    <row r="205" spans="2:9" ht="16" customHeight="1" x14ac:dyDescent="0.25">
      <c r="B205" s="24" t="s">
        <v>405</v>
      </c>
      <c r="D205" s="25" t="s">
        <v>406</v>
      </c>
      <c r="F205" s="30">
        <v>98112.05</v>
      </c>
      <c r="G205" s="30">
        <v>0</v>
      </c>
      <c r="H205" s="30">
        <v>0</v>
      </c>
      <c r="I205" s="30">
        <v>98112.05</v>
      </c>
    </row>
    <row r="206" spans="2:9" ht="16" customHeight="1" x14ac:dyDescent="0.25">
      <c r="B206" s="24" t="s">
        <v>407</v>
      </c>
      <c r="D206" s="25" t="s">
        <v>396</v>
      </c>
      <c r="F206" s="30">
        <v>624348.76</v>
      </c>
      <c r="G206" s="30">
        <v>1750</v>
      </c>
      <c r="H206" s="30">
        <v>3488.31</v>
      </c>
      <c r="I206" s="30">
        <v>622610.44999999995</v>
      </c>
    </row>
    <row r="207" spans="2:9" ht="16" customHeight="1" x14ac:dyDescent="0.25">
      <c r="B207" s="24" t="s">
        <v>408</v>
      </c>
      <c r="D207" s="25" t="s">
        <v>409</v>
      </c>
      <c r="F207" s="30">
        <v>320543.96999999997</v>
      </c>
      <c r="G207" s="30">
        <v>0</v>
      </c>
      <c r="H207" s="30">
        <v>0</v>
      </c>
      <c r="I207" s="30">
        <v>320543.96999999997</v>
      </c>
    </row>
    <row r="208" spans="2:9" ht="16" customHeight="1" x14ac:dyDescent="0.25">
      <c r="B208" s="24" t="s">
        <v>410</v>
      </c>
      <c r="D208" s="25" t="s">
        <v>411</v>
      </c>
      <c r="F208" s="30">
        <v>320543.96999999997</v>
      </c>
      <c r="G208" s="30">
        <v>0</v>
      </c>
      <c r="H208" s="30">
        <v>0</v>
      </c>
      <c r="I208" s="30">
        <v>320543.96999999997</v>
      </c>
    </row>
    <row r="209" spans="2:9" ht="16" customHeight="1" x14ac:dyDescent="0.25">
      <c r="B209" s="24" t="s">
        <v>412</v>
      </c>
      <c r="D209" s="25" t="s">
        <v>413</v>
      </c>
      <c r="F209" s="30">
        <v>320543.96999999997</v>
      </c>
      <c r="G209" s="30">
        <v>0</v>
      </c>
      <c r="H209" s="30">
        <v>0</v>
      </c>
      <c r="I209" s="30">
        <v>320543.96999999997</v>
      </c>
    </row>
    <row r="210" spans="2:9" ht="16" customHeight="1" x14ac:dyDescent="0.25">
      <c r="B210" s="24" t="s">
        <v>414</v>
      </c>
      <c r="D210" s="25" t="s">
        <v>411</v>
      </c>
      <c r="F210" s="30">
        <v>320543.96999999997</v>
      </c>
      <c r="G210" s="30">
        <v>0</v>
      </c>
      <c r="H210" s="30">
        <v>0</v>
      </c>
      <c r="I210" s="30">
        <v>320543.96999999997</v>
      </c>
    </row>
    <row r="211" spans="2:9" ht="16" customHeight="1" x14ac:dyDescent="0.25">
      <c r="B211" s="24" t="s">
        <v>415</v>
      </c>
      <c r="D211" s="25" t="s">
        <v>416</v>
      </c>
      <c r="F211" s="30">
        <v>556228.5</v>
      </c>
      <c r="G211" s="30">
        <v>0</v>
      </c>
      <c r="H211" s="30">
        <v>0</v>
      </c>
      <c r="I211" s="30">
        <v>556228.5</v>
      </c>
    </row>
    <row r="212" spans="2:9" ht="16" customHeight="1" x14ac:dyDescent="0.25">
      <c r="B212" s="24" t="s">
        <v>417</v>
      </c>
      <c r="D212" s="25" t="s">
        <v>416</v>
      </c>
      <c r="F212" s="30">
        <v>556228.5</v>
      </c>
      <c r="G212" s="30">
        <v>0</v>
      </c>
      <c r="H212" s="30">
        <v>0</v>
      </c>
      <c r="I212" s="30">
        <v>556228.5</v>
      </c>
    </row>
    <row r="213" spans="2:9" ht="16" customHeight="1" x14ac:dyDescent="0.25">
      <c r="B213" s="24" t="s">
        <v>418</v>
      </c>
      <c r="D213" s="25" t="s">
        <v>419</v>
      </c>
      <c r="F213" s="30">
        <v>556228.5</v>
      </c>
      <c r="G213" s="30">
        <v>0</v>
      </c>
      <c r="H213" s="30">
        <v>0</v>
      </c>
      <c r="I213" s="30">
        <v>556228.5</v>
      </c>
    </row>
    <row r="214" spans="2:9" ht="16" customHeight="1" x14ac:dyDescent="0.25">
      <c r="B214" s="24" t="s">
        <v>420</v>
      </c>
      <c r="D214" s="25" t="s">
        <v>421</v>
      </c>
      <c r="F214" s="30">
        <v>232113.39</v>
      </c>
      <c r="G214" s="30">
        <v>0</v>
      </c>
      <c r="H214" s="30">
        <v>0</v>
      </c>
      <c r="I214" s="30">
        <v>232113.39</v>
      </c>
    </row>
    <row r="215" spans="2:9" ht="16" customHeight="1" x14ac:dyDescent="0.25">
      <c r="B215" s="24" t="s">
        <v>422</v>
      </c>
      <c r="D215" s="25" t="s">
        <v>423</v>
      </c>
      <c r="F215" s="30">
        <v>27116.18</v>
      </c>
      <c r="G215" s="30">
        <v>0</v>
      </c>
      <c r="H215" s="30">
        <v>0</v>
      </c>
      <c r="I215" s="30">
        <v>27116.18</v>
      </c>
    </row>
    <row r="216" spans="2:9" ht="16" customHeight="1" x14ac:dyDescent="0.25">
      <c r="B216" s="24" t="s">
        <v>424</v>
      </c>
      <c r="D216" s="25" t="s">
        <v>425</v>
      </c>
      <c r="F216" s="30">
        <v>83136.91</v>
      </c>
      <c r="G216" s="30">
        <v>0</v>
      </c>
      <c r="H216" s="30">
        <v>0</v>
      </c>
      <c r="I216" s="30">
        <v>83136.91</v>
      </c>
    </row>
    <row r="217" spans="2:9" ht="16" customHeight="1" x14ac:dyDescent="0.25">
      <c r="B217" s="24" t="s">
        <v>426</v>
      </c>
      <c r="D217" s="25" t="s">
        <v>427</v>
      </c>
      <c r="F217" s="30">
        <v>16622.939999999999</v>
      </c>
      <c r="G217" s="30">
        <v>0</v>
      </c>
      <c r="H217" s="30">
        <v>0</v>
      </c>
      <c r="I217" s="30">
        <v>16622.939999999999</v>
      </c>
    </row>
    <row r="218" spans="2:9" ht="16" customHeight="1" x14ac:dyDescent="0.25">
      <c r="B218" s="24" t="s">
        <v>428</v>
      </c>
      <c r="D218" s="25" t="s">
        <v>429</v>
      </c>
      <c r="F218" s="30">
        <v>96793.63</v>
      </c>
      <c r="G218" s="30">
        <v>0</v>
      </c>
      <c r="H218" s="30">
        <v>0</v>
      </c>
      <c r="I218" s="30">
        <v>96793.63</v>
      </c>
    </row>
    <row r="219" spans="2:9" ht="16" customHeight="1" x14ac:dyDescent="0.25">
      <c r="B219" s="24" t="s">
        <v>430</v>
      </c>
      <c r="D219" s="25" t="s">
        <v>431</v>
      </c>
      <c r="F219" s="30">
        <v>35633.33</v>
      </c>
      <c r="G219" s="30">
        <v>0</v>
      </c>
      <c r="H219" s="30">
        <v>0</v>
      </c>
      <c r="I219" s="30">
        <v>35633.33</v>
      </c>
    </row>
    <row r="220" spans="2:9" ht="16" customHeight="1" x14ac:dyDescent="0.25">
      <c r="B220" s="24" t="s">
        <v>432</v>
      </c>
      <c r="D220" s="25" t="s">
        <v>433</v>
      </c>
      <c r="F220" s="30">
        <v>8719.9500000000007</v>
      </c>
      <c r="G220" s="30">
        <v>0</v>
      </c>
      <c r="H220" s="30">
        <v>0</v>
      </c>
      <c r="I220" s="30">
        <v>8719.9500000000007</v>
      </c>
    </row>
    <row r="221" spans="2:9" ht="16" customHeight="1" x14ac:dyDescent="0.25">
      <c r="B221" s="24" t="s">
        <v>434</v>
      </c>
      <c r="D221" s="25" t="s">
        <v>435</v>
      </c>
      <c r="F221" s="30">
        <v>56092.17</v>
      </c>
      <c r="G221" s="30">
        <v>0</v>
      </c>
      <c r="H221" s="30">
        <v>0</v>
      </c>
      <c r="I221" s="30">
        <v>56092.17</v>
      </c>
    </row>
    <row r="222" spans="2:9" ht="16" customHeight="1" x14ac:dyDescent="0.25">
      <c r="B222" s="24" t="s">
        <v>436</v>
      </c>
      <c r="D222" s="25" t="s">
        <v>437</v>
      </c>
      <c r="F222" s="30">
        <v>-5437933.3499999996</v>
      </c>
      <c r="G222" s="30">
        <v>64282.73</v>
      </c>
      <c r="H222" s="30">
        <v>54891.92</v>
      </c>
      <c r="I222" s="30">
        <v>-5428542.54</v>
      </c>
    </row>
    <row r="223" spans="2:9" ht="16" customHeight="1" x14ac:dyDescent="0.25">
      <c r="B223" s="24" t="s">
        <v>438</v>
      </c>
      <c r="D223" s="25" t="s">
        <v>439</v>
      </c>
      <c r="F223" s="30">
        <v>-176747.51999999999</v>
      </c>
      <c r="G223" s="30">
        <v>0</v>
      </c>
      <c r="H223" s="30">
        <v>1830.92</v>
      </c>
      <c r="I223" s="30">
        <v>-178578.44</v>
      </c>
    </row>
    <row r="224" spans="2:9" ht="16" customHeight="1" x14ac:dyDescent="0.25">
      <c r="B224" s="24" t="s">
        <v>440</v>
      </c>
      <c r="D224" s="25" t="s">
        <v>441</v>
      </c>
      <c r="F224" s="30">
        <v>-176747.51999999999</v>
      </c>
      <c r="G224" s="30">
        <v>0</v>
      </c>
      <c r="H224" s="30">
        <v>1830.92</v>
      </c>
      <c r="I224" s="30">
        <v>-178578.44</v>
      </c>
    </row>
    <row r="225" spans="2:9" ht="16" customHeight="1" x14ac:dyDescent="0.25">
      <c r="B225" s="24" t="s">
        <v>442</v>
      </c>
      <c r="D225" s="25" t="s">
        <v>443</v>
      </c>
      <c r="F225" s="30">
        <v>-176747.51999999999</v>
      </c>
      <c r="G225" s="30">
        <v>0</v>
      </c>
      <c r="H225" s="30">
        <v>1830.92</v>
      </c>
      <c r="I225" s="30">
        <v>-178578.44</v>
      </c>
    </row>
    <row r="226" spans="2:9" ht="16" customHeight="1" x14ac:dyDescent="0.25">
      <c r="B226" s="24" t="s">
        <v>444</v>
      </c>
      <c r="D226" s="25" t="s">
        <v>445</v>
      </c>
      <c r="F226" s="30">
        <v>-1535066.39</v>
      </c>
      <c r="G226" s="30">
        <v>15747.25</v>
      </c>
      <c r="H226" s="30">
        <v>8906.43</v>
      </c>
      <c r="I226" s="30">
        <v>-1528225.57</v>
      </c>
    </row>
    <row r="227" spans="2:9" ht="16" customHeight="1" x14ac:dyDescent="0.25">
      <c r="B227" s="24" t="s">
        <v>446</v>
      </c>
      <c r="D227" s="25" t="s">
        <v>447</v>
      </c>
      <c r="F227" s="30">
        <v>-1535066.39</v>
      </c>
      <c r="G227" s="30">
        <v>15747.25</v>
      </c>
      <c r="H227" s="30">
        <v>8906.43</v>
      </c>
      <c r="I227" s="30">
        <v>-1528225.57</v>
      </c>
    </row>
    <row r="228" spans="2:9" ht="16" customHeight="1" x14ac:dyDescent="0.25">
      <c r="B228" s="24" t="s">
        <v>448</v>
      </c>
      <c r="D228" s="25" t="s">
        <v>449</v>
      </c>
      <c r="F228" s="30">
        <v>-406639.15</v>
      </c>
      <c r="G228" s="30">
        <v>10909.69</v>
      </c>
      <c r="H228" s="30">
        <v>1996.05</v>
      </c>
      <c r="I228" s="30">
        <v>-397725.51</v>
      </c>
    </row>
    <row r="229" spans="2:9" ht="16" customHeight="1" x14ac:dyDescent="0.25">
      <c r="B229" s="24" t="s">
        <v>450</v>
      </c>
      <c r="D229" s="25" t="s">
        <v>451</v>
      </c>
      <c r="F229" s="30">
        <v>-132667.22</v>
      </c>
      <c r="G229" s="30">
        <v>0</v>
      </c>
      <c r="H229" s="30">
        <v>75.88</v>
      </c>
      <c r="I229" s="30">
        <v>-132743.1</v>
      </c>
    </row>
    <row r="230" spans="2:9" ht="16" customHeight="1" x14ac:dyDescent="0.25">
      <c r="B230" s="24" t="s">
        <v>452</v>
      </c>
      <c r="D230" s="25" t="s">
        <v>453</v>
      </c>
      <c r="F230" s="30">
        <v>-48176.959999999999</v>
      </c>
      <c r="G230" s="30">
        <v>1226.72</v>
      </c>
      <c r="H230" s="30">
        <v>1701.65</v>
      </c>
      <c r="I230" s="30">
        <v>-48651.89</v>
      </c>
    </row>
    <row r="231" spans="2:9" ht="16" customHeight="1" x14ac:dyDescent="0.25">
      <c r="B231" s="24" t="s">
        <v>454</v>
      </c>
      <c r="D231" s="25" t="s">
        <v>455</v>
      </c>
      <c r="F231" s="30">
        <v>-112045.14</v>
      </c>
      <c r="G231" s="30">
        <v>0</v>
      </c>
      <c r="H231" s="30">
        <v>120.43</v>
      </c>
      <c r="I231" s="30">
        <v>-112165.57</v>
      </c>
    </row>
    <row r="232" spans="2:9" ht="16" customHeight="1" x14ac:dyDescent="0.25">
      <c r="B232" s="24" t="s">
        <v>456</v>
      </c>
      <c r="D232" s="25" t="s">
        <v>457</v>
      </c>
      <c r="F232" s="30">
        <v>-159228.85999999999</v>
      </c>
      <c r="G232" s="30">
        <v>0</v>
      </c>
      <c r="H232" s="30">
        <v>512.08000000000004</v>
      </c>
      <c r="I232" s="30">
        <v>-159740.94</v>
      </c>
    </row>
    <row r="233" spans="2:9" ht="16" customHeight="1" x14ac:dyDescent="0.25">
      <c r="B233" s="24" t="s">
        <v>458</v>
      </c>
      <c r="D233" s="25" t="s">
        <v>459</v>
      </c>
      <c r="F233" s="30">
        <v>-25722.2</v>
      </c>
      <c r="G233" s="30">
        <v>122.64</v>
      </c>
      <c r="H233" s="30">
        <v>57.72</v>
      </c>
      <c r="I233" s="30">
        <v>-25657.279999999999</v>
      </c>
    </row>
    <row r="234" spans="2:9" ht="16" customHeight="1" x14ac:dyDescent="0.25">
      <c r="B234" s="24" t="s">
        <v>460</v>
      </c>
      <c r="D234" s="25" t="s">
        <v>461</v>
      </c>
      <c r="F234" s="30">
        <v>-574230.4</v>
      </c>
      <c r="G234" s="30">
        <v>3488.2</v>
      </c>
      <c r="H234" s="30">
        <v>3785.66</v>
      </c>
      <c r="I234" s="30">
        <v>-574527.86</v>
      </c>
    </row>
    <row r="235" spans="2:9" ht="16" customHeight="1" x14ac:dyDescent="0.25">
      <c r="B235" s="24" t="s">
        <v>462</v>
      </c>
      <c r="D235" s="25" t="s">
        <v>463</v>
      </c>
      <c r="F235" s="30">
        <v>-76356.460000000006</v>
      </c>
      <c r="G235" s="30">
        <v>0</v>
      </c>
      <c r="H235" s="30">
        <v>656.96</v>
      </c>
      <c r="I235" s="30">
        <v>-77013.42</v>
      </c>
    </row>
    <row r="236" spans="2:9" ht="16" customHeight="1" x14ac:dyDescent="0.25">
      <c r="B236" s="24" t="s">
        <v>464</v>
      </c>
      <c r="D236" s="25" t="s">
        <v>465</v>
      </c>
      <c r="F236" s="30">
        <v>-2916832.18</v>
      </c>
      <c r="G236" s="30">
        <v>48535.48</v>
      </c>
      <c r="H236" s="30">
        <v>38878.69</v>
      </c>
      <c r="I236" s="30">
        <v>-2907175.39</v>
      </c>
    </row>
    <row r="237" spans="2:9" ht="16" customHeight="1" x14ac:dyDescent="0.25">
      <c r="B237" s="24" t="s">
        <v>466</v>
      </c>
      <c r="D237" s="25" t="s">
        <v>467</v>
      </c>
      <c r="F237" s="30">
        <v>-2916832.18</v>
      </c>
      <c r="G237" s="30">
        <v>48535.48</v>
      </c>
      <c r="H237" s="30">
        <v>38878.69</v>
      </c>
      <c r="I237" s="30">
        <v>-2907175.39</v>
      </c>
    </row>
    <row r="238" spans="2:9" ht="16" customHeight="1" x14ac:dyDescent="0.25">
      <c r="B238" s="24" t="s">
        <v>468</v>
      </c>
      <c r="D238" s="25" t="s">
        <v>469</v>
      </c>
      <c r="F238" s="30">
        <v>-2916832.18</v>
      </c>
      <c r="G238" s="30">
        <v>48535.48</v>
      </c>
      <c r="H238" s="30">
        <v>38878.69</v>
      </c>
      <c r="I238" s="30">
        <v>-2907175.39</v>
      </c>
    </row>
    <row r="239" spans="2:9" ht="16" customHeight="1" x14ac:dyDescent="0.25">
      <c r="B239" s="24" t="s">
        <v>470</v>
      </c>
      <c r="D239" s="25" t="s">
        <v>471</v>
      </c>
      <c r="F239" s="30">
        <v>-272738.24</v>
      </c>
      <c r="G239" s="30">
        <v>0</v>
      </c>
      <c r="H239" s="30">
        <v>3458.45</v>
      </c>
      <c r="I239" s="30">
        <v>-276196.69</v>
      </c>
    </row>
    <row r="240" spans="2:9" ht="16" customHeight="1" x14ac:dyDescent="0.25">
      <c r="B240" s="24" t="s">
        <v>472</v>
      </c>
      <c r="D240" s="25" t="s">
        <v>473</v>
      </c>
      <c r="F240" s="30">
        <v>-272738.24</v>
      </c>
      <c r="G240" s="30">
        <v>0</v>
      </c>
      <c r="H240" s="30">
        <v>3458.45</v>
      </c>
      <c r="I240" s="30">
        <v>-276196.69</v>
      </c>
    </row>
    <row r="241" spans="2:9" ht="16" customHeight="1" x14ac:dyDescent="0.25">
      <c r="B241" s="24" t="s">
        <v>474</v>
      </c>
      <c r="D241" s="25" t="s">
        <v>471</v>
      </c>
      <c r="F241" s="30">
        <v>-272738.24</v>
      </c>
      <c r="G241" s="30">
        <v>0</v>
      </c>
      <c r="H241" s="30">
        <v>3458.45</v>
      </c>
      <c r="I241" s="30">
        <v>-276196.69</v>
      </c>
    </row>
    <row r="242" spans="2:9" ht="16" customHeight="1" x14ac:dyDescent="0.25">
      <c r="B242" s="24" t="s">
        <v>475</v>
      </c>
      <c r="D242" s="25" t="s">
        <v>476</v>
      </c>
      <c r="F242" s="30">
        <v>-536549.02</v>
      </c>
      <c r="G242" s="30">
        <v>0</v>
      </c>
      <c r="H242" s="30">
        <v>1817.43</v>
      </c>
      <c r="I242" s="30">
        <v>-538366.44999999995</v>
      </c>
    </row>
    <row r="243" spans="2:9" ht="16" customHeight="1" x14ac:dyDescent="0.25">
      <c r="B243" s="24" t="s">
        <v>477</v>
      </c>
      <c r="D243" s="25" t="s">
        <v>478</v>
      </c>
      <c r="F243" s="30">
        <v>-536549.02</v>
      </c>
      <c r="G243" s="30">
        <v>0</v>
      </c>
      <c r="H243" s="30">
        <v>1817.43</v>
      </c>
      <c r="I243" s="30">
        <v>-538366.44999999995</v>
      </c>
    </row>
    <row r="244" spans="2:9" ht="16" customHeight="1" x14ac:dyDescent="0.25">
      <c r="B244" s="24" t="s">
        <v>479</v>
      </c>
      <c r="D244" s="25" t="s">
        <v>480</v>
      </c>
      <c r="F244" s="30">
        <v>-230049.63</v>
      </c>
      <c r="G244" s="30">
        <v>0</v>
      </c>
      <c r="H244" s="30">
        <v>292.32</v>
      </c>
      <c r="I244" s="30">
        <v>-230341.95</v>
      </c>
    </row>
    <row r="245" spans="2:9" ht="16" customHeight="1" x14ac:dyDescent="0.25">
      <c r="B245" s="24" t="s">
        <v>481</v>
      </c>
      <c r="D245" s="25" t="s">
        <v>482</v>
      </c>
      <c r="F245" s="30">
        <v>-27115.74</v>
      </c>
      <c r="G245" s="30">
        <v>0</v>
      </c>
      <c r="H245" s="30">
        <v>0</v>
      </c>
      <c r="I245" s="30">
        <v>-27115.74</v>
      </c>
    </row>
    <row r="246" spans="2:9" ht="16" customHeight="1" x14ac:dyDescent="0.25">
      <c r="B246" s="24" t="s">
        <v>483</v>
      </c>
      <c r="D246" s="25" t="s">
        <v>484</v>
      </c>
      <c r="F246" s="30">
        <v>-83135.59</v>
      </c>
      <c r="G246" s="30">
        <v>0</v>
      </c>
      <c r="H246" s="30">
        <v>0</v>
      </c>
      <c r="I246" s="30">
        <v>-83135.59</v>
      </c>
    </row>
    <row r="247" spans="2:9" ht="16" customHeight="1" x14ac:dyDescent="0.25">
      <c r="B247" s="24" t="s">
        <v>485</v>
      </c>
      <c r="D247" s="25" t="s">
        <v>486</v>
      </c>
      <c r="F247" s="30">
        <v>-16622.830000000002</v>
      </c>
      <c r="G247" s="30">
        <v>0</v>
      </c>
      <c r="H247" s="30">
        <v>0</v>
      </c>
      <c r="I247" s="30">
        <v>-16622.830000000002</v>
      </c>
    </row>
    <row r="248" spans="2:9" ht="16" customHeight="1" x14ac:dyDescent="0.25">
      <c r="B248" s="24" t="s">
        <v>487</v>
      </c>
      <c r="D248" s="25" t="s">
        <v>488</v>
      </c>
      <c r="F248" s="30">
        <v>-80841.84</v>
      </c>
      <c r="G248" s="30">
        <v>0</v>
      </c>
      <c r="H248" s="30">
        <v>1284.3599999999999</v>
      </c>
      <c r="I248" s="30">
        <v>-82126.2</v>
      </c>
    </row>
    <row r="249" spans="2:9" ht="16" customHeight="1" x14ac:dyDescent="0.25">
      <c r="B249" s="24" t="s">
        <v>489</v>
      </c>
      <c r="D249" s="25" t="s">
        <v>490</v>
      </c>
      <c r="F249" s="30">
        <v>-34759.08</v>
      </c>
      <c r="G249" s="30">
        <v>0</v>
      </c>
      <c r="H249" s="30">
        <v>116.28</v>
      </c>
      <c r="I249" s="30">
        <v>-34875.360000000001</v>
      </c>
    </row>
    <row r="250" spans="2:9" ht="16" customHeight="1" x14ac:dyDescent="0.25">
      <c r="B250" s="24" t="s">
        <v>491</v>
      </c>
      <c r="D250" s="25" t="s">
        <v>492</v>
      </c>
      <c r="F250" s="30">
        <v>-8719.84</v>
      </c>
      <c r="G250" s="30">
        <v>0</v>
      </c>
      <c r="H250" s="30">
        <v>0</v>
      </c>
      <c r="I250" s="30">
        <v>-8719.84</v>
      </c>
    </row>
    <row r="251" spans="2:9" ht="16" customHeight="1" x14ac:dyDescent="0.25">
      <c r="B251" s="24" t="s">
        <v>493</v>
      </c>
      <c r="D251" s="25" t="s">
        <v>494</v>
      </c>
      <c r="F251" s="30">
        <v>-55304.47</v>
      </c>
      <c r="G251" s="30">
        <v>0</v>
      </c>
      <c r="H251" s="30">
        <v>124.47</v>
      </c>
      <c r="I251" s="30">
        <v>-55428.94</v>
      </c>
    </row>
    <row r="252" spans="2:9" ht="16" customHeight="1" x14ac:dyDescent="0.25">
      <c r="B252" s="24" t="s">
        <v>495</v>
      </c>
      <c r="D252" s="25" t="s">
        <v>496</v>
      </c>
      <c r="F252" s="30">
        <v>3227213.77</v>
      </c>
      <c r="G252" s="30">
        <v>108213.55</v>
      </c>
      <c r="H252" s="30">
        <v>88306.02</v>
      </c>
      <c r="I252" s="30">
        <v>3247121.3</v>
      </c>
    </row>
    <row r="253" spans="2:9" ht="16" customHeight="1" x14ac:dyDescent="0.25">
      <c r="B253" s="24" t="s">
        <v>497</v>
      </c>
      <c r="D253" s="25" t="s">
        <v>498</v>
      </c>
      <c r="F253" s="30">
        <v>3193058.64</v>
      </c>
      <c r="G253" s="30">
        <v>108213.55</v>
      </c>
      <c r="H253" s="30">
        <v>88306.02</v>
      </c>
      <c r="I253" s="30">
        <v>3212966.17</v>
      </c>
    </row>
    <row r="254" spans="2:9" ht="16" customHeight="1" x14ac:dyDescent="0.25">
      <c r="B254" s="24" t="s">
        <v>499</v>
      </c>
      <c r="D254" s="25" t="s">
        <v>500</v>
      </c>
      <c r="F254" s="30">
        <v>3040100.42</v>
      </c>
      <c r="G254" s="30">
        <v>108213.55</v>
      </c>
      <c r="H254" s="30">
        <v>81812.179999999993</v>
      </c>
      <c r="I254" s="30">
        <v>3066501.79</v>
      </c>
    </row>
    <row r="255" spans="2:9" ht="16" customHeight="1" x14ac:dyDescent="0.25">
      <c r="B255" s="24" t="s">
        <v>501</v>
      </c>
      <c r="D255" s="25" t="s">
        <v>502</v>
      </c>
      <c r="F255" s="30">
        <v>7421860.3600000003</v>
      </c>
      <c r="G255" s="30">
        <v>108213.55</v>
      </c>
      <c r="H255" s="30">
        <v>0</v>
      </c>
      <c r="I255" s="30">
        <v>7530073.9100000001</v>
      </c>
    </row>
    <row r="256" spans="2:9" ht="16" customHeight="1" x14ac:dyDescent="0.25">
      <c r="B256" s="24" t="s">
        <v>503</v>
      </c>
      <c r="D256" s="25" t="s">
        <v>500</v>
      </c>
      <c r="F256" s="30">
        <v>6617662.7800000003</v>
      </c>
      <c r="G256" s="30">
        <v>0</v>
      </c>
      <c r="H256" s="30">
        <v>0</v>
      </c>
      <c r="I256" s="30">
        <v>6617662.7800000003</v>
      </c>
    </row>
    <row r="257" spans="2:9" ht="16" customHeight="1" x14ac:dyDescent="0.25">
      <c r="B257" s="24" t="s">
        <v>504</v>
      </c>
      <c r="D257" s="25" t="s">
        <v>505</v>
      </c>
      <c r="F257" s="30">
        <v>804197.58</v>
      </c>
      <c r="G257" s="30">
        <v>108213.55</v>
      </c>
      <c r="H257" s="30">
        <v>0</v>
      </c>
      <c r="I257" s="30">
        <v>912411.13</v>
      </c>
    </row>
    <row r="258" spans="2:9" ht="16" customHeight="1" x14ac:dyDescent="0.25">
      <c r="B258" s="24" t="s">
        <v>506</v>
      </c>
      <c r="D258" s="25" t="s">
        <v>507</v>
      </c>
      <c r="F258" s="30">
        <v>-4381759.9400000004</v>
      </c>
      <c r="G258" s="30">
        <v>0</v>
      </c>
      <c r="H258" s="30">
        <v>81812.179999999993</v>
      </c>
      <c r="I258" s="30">
        <v>-4463572.12</v>
      </c>
    </row>
    <row r="259" spans="2:9" ht="16" customHeight="1" x14ac:dyDescent="0.25">
      <c r="B259" s="24" t="s">
        <v>508</v>
      </c>
      <c r="D259" s="25" t="s">
        <v>507</v>
      </c>
      <c r="F259" s="30">
        <v>-4381759.9400000004</v>
      </c>
      <c r="G259" s="30">
        <v>0</v>
      </c>
      <c r="H259" s="30">
        <v>81812.179999999993</v>
      </c>
      <c r="I259" s="30">
        <v>-4463572.12</v>
      </c>
    </row>
    <row r="260" spans="2:9" ht="16" customHeight="1" x14ac:dyDescent="0.25">
      <c r="B260" s="24" t="s">
        <v>509</v>
      </c>
      <c r="D260" s="25" t="s">
        <v>510</v>
      </c>
      <c r="F260" s="30">
        <v>152958.22</v>
      </c>
      <c r="G260" s="30">
        <v>0</v>
      </c>
      <c r="H260" s="30">
        <v>6493.84</v>
      </c>
      <c r="I260" s="30">
        <v>146464.38</v>
      </c>
    </row>
    <row r="261" spans="2:9" ht="16" customHeight="1" x14ac:dyDescent="0.25">
      <c r="B261" s="24" t="s">
        <v>511</v>
      </c>
      <c r="D261" s="25" t="s">
        <v>512</v>
      </c>
      <c r="F261" s="30">
        <v>964908.71</v>
      </c>
      <c r="G261" s="30">
        <v>0</v>
      </c>
      <c r="H261" s="30">
        <v>0</v>
      </c>
      <c r="I261" s="30">
        <v>964908.71</v>
      </c>
    </row>
    <row r="262" spans="2:9" ht="16" customHeight="1" x14ac:dyDescent="0.25">
      <c r="B262" s="24" t="s">
        <v>513</v>
      </c>
      <c r="D262" s="25" t="s">
        <v>510</v>
      </c>
      <c r="F262" s="30">
        <v>964908.71</v>
      </c>
      <c r="G262" s="30">
        <v>0</v>
      </c>
      <c r="H262" s="30">
        <v>0</v>
      </c>
      <c r="I262" s="30">
        <v>964908.71</v>
      </c>
    </row>
    <row r="263" spans="2:9" ht="16" customHeight="1" x14ac:dyDescent="0.25">
      <c r="B263" s="24" t="s">
        <v>514</v>
      </c>
      <c r="D263" s="25" t="s">
        <v>515</v>
      </c>
      <c r="F263" s="30">
        <v>-811950.49</v>
      </c>
      <c r="G263" s="30">
        <v>0</v>
      </c>
      <c r="H263" s="30">
        <v>6493.84</v>
      </c>
      <c r="I263" s="30">
        <v>-818444.33</v>
      </c>
    </row>
    <row r="264" spans="2:9" ht="16" customHeight="1" x14ac:dyDescent="0.25">
      <c r="B264" s="24" t="s">
        <v>516</v>
      </c>
      <c r="D264" s="25" t="s">
        <v>515</v>
      </c>
      <c r="F264" s="30">
        <v>-811950.49</v>
      </c>
      <c r="G264" s="30">
        <v>0</v>
      </c>
      <c r="H264" s="30">
        <v>6493.84</v>
      </c>
      <c r="I264" s="30">
        <v>-818444.33</v>
      </c>
    </row>
    <row r="265" spans="2:9" ht="16" customHeight="1" x14ac:dyDescent="0.25">
      <c r="B265" s="24" t="s">
        <v>517</v>
      </c>
      <c r="D265" s="25" t="s">
        <v>496</v>
      </c>
      <c r="F265" s="30">
        <v>34155.129999999997</v>
      </c>
      <c r="G265" s="30">
        <v>0</v>
      </c>
      <c r="H265" s="30">
        <v>0</v>
      </c>
      <c r="I265" s="30">
        <v>34155.129999999997</v>
      </c>
    </row>
    <row r="266" spans="2:9" ht="16" customHeight="1" x14ac:dyDescent="0.25">
      <c r="B266" s="24" t="s">
        <v>518</v>
      </c>
      <c r="D266" s="25" t="s">
        <v>496</v>
      </c>
      <c r="F266" s="30">
        <v>0</v>
      </c>
      <c r="G266" s="30">
        <v>0</v>
      </c>
      <c r="H266" s="30">
        <v>0</v>
      </c>
      <c r="I266" s="30">
        <v>0</v>
      </c>
    </row>
    <row r="267" spans="2:9" ht="16" customHeight="1" x14ac:dyDescent="0.25">
      <c r="B267" s="24" t="s">
        <v>519</v>
      </c>
      <c r="D267" s="25" t="s">
        <v>496</v>
      </c>
      <c r="F267" s="30">
        <v>0</v>
      </c>
      <c r="G267" s="30">
        <v>0</v>
      </c>
      <c r="H267" s="30">
        <v>0</v>
      </c>
      <c r="I267" s="30">
        <v>0</v>
      </c>
    </row>
    <row r="268" spans="2:9" ht="16" customHeight="1" x14ac:dyDescent="0.25">
      <c r="B268" s="24" t="s">
        <v>520</v>
      </c>
      <c r="D268" s="25" t="s">
        <v>521</v>
      </c>
      <c r="F268" s="30">
        <v>34155.129999999997</v>
      </c>
      <c r="G268" s="30">
        <v>0</v>
      </c>
      <c r="H268" s="30">
        <v>0</v>
      </c>
      <c r="I268" s="30">
        <v>34155.129999999997</v>
      </c>
    </row>
    <row r="269" spans="2:9" ht="16" customHeight="1" x14ac:dyDescent="0.25">
      <c r="B269" s="24" t="s">
        <v>522</v>
      </c>
      <c r="D269" s="25" t="s">
        <v>523</v>
      </c>
      <c r="F269" s="30">
        <v>34155.129999999997</v>
      </c>
      <c r="G269" s="30">
        <v>0</v>
      </c>
      <c r="H269" s="30">
        <v>0</v>
      </c>
      <c r="I269" s="30">
        <v>34155.129999999997</v>
      </c>
    </row>
    <row r="270" spans="2:9" ht="16" customHeight="1" x14ac:dyDescent="0.25">
      <c r="B270" s="24" t="s">
        <v>524</v>
      </c>
      <c r="D270" s="25" t="s">
        <v>521</v>
      </c>
      <c r="F270" s="30">
        <v>34155.129999999997</v>
      </c>
      <c r="G270" s="30">
        <v>0</v>
      </c>
      <c r="H270" s="30">
        <v>0</v>
      </c>
      <c r="I270" s="30">
        <v>34155.129999999997</v>
      </c>
    </row>
    <row r="271" spans="2:9" ht="16" customHeight="1" x14ac:dyDescent="0.3">
      <c r="B271" s="27" t="s">
        <v>525</v>
      </c>
      <c r="D271" s="28" t="s">
        <v>526</v>
      </c>
      <c r="F271" s="29">
        <v>-10190432.5</v>
      </c>
      <c r="G271" s="29">
        <v>11265515.130000001</v>
      </c>
      <c r="H271" s="29">
        <v>8906887.5099999998</v>
      </c>
      <c r="I271" s="29">
        <v>-7831804.8799999999</v>
      </c>
    </row>
    <row r="272" spans="2:9" ht="16" customHeight="1" x14ac:dyDescent="0.25">
      <c r="B272" s="24" t="s">
        <v>527</v>
      </c>
      <c r="D272" s="25" t="s">
        <v>528</v>
      </c>
      <c r="F272" s="30">
        <v>0</v>
      </c>
      <c r="G272" s="30">
        <v>0</v>
      </c>
      <c r="H272" s="30">
        <v>0</v>
      </c>
      <c r="I272" s="30">
        <v>0</v>
      </c>
    </row>
    <row r="273" spans="2:9" ht="16" customHeight="1" x14ac:dyDescent="0.25">
      <c r="B273" s="24" t="s">
        <v>529</v>
      </c>
      <c r="D273" s="25" t="s">
        <v>530</v>
      </c>
      <c r="F273" s="30">
        <v>0</v>
      </c>
      <c r="G273" s="30">
        <v>0</v>
      </c>
      <c r="H273" s="30">
        <v>0</v>
      </c>
      <c r="I273" s="30">
        <v>0</v>
      </c>
    </row>
    <row r="274" spans="2:9" ht="16" customHeight="1" x14ac:dyDescent="0.25">
      <c r="B274" s="24" t="s">
        <v>531</v>
      </c>
      <c r="D274" s="25" t="s">
        <v>532</v>
      </c>
      <c r="F274" s="30">
        <v>0</v>
      </c>
      <c r="G274" s="30">
        <v>0</v>
      </c>
      <c r="H274" s="30">
        <v>0</v>
      </c>
      <c r="I274" s="30">
        <v>0</v>
      </c>
    </row>
    <row r="275" spans="2:9" ht="16" customHeight="1" x14ac:dyDescent="0.25">
      <c r="B275" s="24" t="s">
        <v>533</v>
      </c>
      <c r="D275" s="25" t="s">
        <v>534</v>
      </c>
      <c r="F275" s="30">
        <v>0</v>
      </c>
      <c r="G275" s="30">
        <v>0</v>
      </c>
      <c r="H275" s="30">
        <v>0</v>
      </c>
      <c r="I275" s="30">
        <v>0</v>
      </c>
    </row>
    <row r="276" spans="2:9" ht="16" customHeight="1" x14ac:dyDescent="0.25">
      <c r="B276" s="24" t="s">
        <v>535</v>
      </c>
      <c r="D276" s="25" t="s">
        <v>536</v>
      </c>
      <c r="F276" s="30">
        <v>-4693710.96</v>
      </c>
      <c r="G276" s="30">
        <v>7785689.5</v>
      </c>
      <c r="H276" s="30">
        <v>8133393.3300000001</v>
      </c>
      <c r="I276" s="30">
        <v>-5041414.79</v>
      </c>
    </row>
    <row r="277" spans="2:9" ht="16" customHeight="1" x14ac:dyDescent="0.25">
      <c r="B277" s="24" t="s">
        <v>537</v>
      </c>
      <c r="D277" s="25" t="s">
        <v>538</v>
      </c>
      <c r="F277" s="30">
        <v>-417397.87</v>
      </c>
      <c r="G277" s="30">
        <v>659375.34</v>
      </c>
      <c r="H277" s="30">
        <v>804201.55</v>
      </c>
      <c r="I277" s="30">
        <v>-562224.07999999996</v>
      </c>
    </row>
    <row r="278" spans="2:9" ht="16" customHeight="1" x14ac:dyDescent="0.25">
      <c r="B278" s="24" t="s">
        <v>539</v>
      </c>
      <c r="D278" s="25" t="s">
        <v>540</v>
      </c>
      <c r="F278" s="30">
        <v>-393114.28</v>
      </c>
      <c r="G278" s="30">
        <v>659035.18000000005</v>
      </c>
      <c r="H278" s="30">
        <v>803861.39</v>
      </c>
      <c r="I278" s="30">
        <v>-537940.49</v>
      </c>
    </row>
    <row r="279" spans="2:9" ht="16" customHeight="1" x14ac:dyDescent="0.25">
      <c r="B279" s="24" t="s">
        <v>541</v>
      </c>
      <c r="D279" s="25" t="s">
        <v>542</v>
      </c>
      <c r="F279" s="30">
        <v>-393114.28</v>
      </c>
      <c r="G279" s="30">
        <v>659035.18000000005</v>
      </c>
      <c r="H279" s="30">
        <v>803861.39</v>
      </c>
      <c r="I279" s="30">
        <v>-537940.49</v>
      </c>
    </row>
    <row r="280" spans="2:9" ht="16" customHeight="1" x14ac:dyDescent="0.25">
      <c r="B280" s="24" t="s">
        <v>543</v>
      </c>
      <c r="D280" s="25" t="s">
        <v>540</v>
      </c>
      <c r="F280" s="30">
        <v>-17891.25</v>
      </c>
      <c r="G280" s="30">
        <v>467530.45</v>
      </c>
      <c r="H280" s="30">
        <v>477036.37</v>
      </c>
      <c r="I280" s="30">
        <v>-27397.17</v>
      </c>
    </row>
    <row r="281" spans="2:9" ht="16" customHeight="1" x14ac:dyDescent="0.25">
      <c r="B281" s="24" t="s">
        <v>544</v>
      </c>
      <c r="D281" s="25" t="s">
        <v>540</v>
      </c>
      <c r="F281" s="30">
        <v>-17891.25</v>
      </c>
      <c r="G281" s="30">
        <v>467530.45</v>
      </c>
      <c r="H281" s="30">
        <v>477036.37</v>
      </c>
      <c r="I281" s="30">
        <v>-27397.17</v>
      </c>
    </row>
    <row r="282" spans="2:9" ht="16" customHeight="1" x14ac:dyDescent="0.25">
      <c r="B282" s="24" t="s">
        <v>545</v>
      </c>
      <c r="D282" s="25" t="s">
        <v>546</v>
      </c>
      <c r="F282" s="30">
        <v>-375223.03</v>
      </c>
      <c r="G282" s="30">
        <v>191504.73</v>
      </c>
      <c r="H282" s="30">
        <v>326825.02</v>
      </c>
      <c r="I282" s="30">
        <v>-510543.32</v>
      </c>
    </row>
    <row r="283" spans="2:9" ht="16" customHeight="1" x14ac:dyDescent="0.25">
      <c r="B283" s="24" t="s">
        <v>547</v>
      </c>
      <c r="D283" s="25" t="s">
        <v>546</v>
      </c>
      <c r="F283" s="30">
        <v>-375223.03</v>
      </c>
      <c r="G283" s="30">
        <v>191504.73</v>
      </c>
      <c r="H283" s="30">
        <v>326825.02</v>
      </c>
      <c r="I283" s="30">
        <v>-510543.32</v>
      </c>
    </row>
    <row r="284" spans="2:9" ht="16" customHeight="1" x14ac:dyDescent="0.25">
      <c r="B284" s="24" t="s">
        <v>548</v>
      </c>
      <c r="D284" s="25" t="s">
        <v>549</v>
      </c>
      <c r="F284" s="30">
        <v>-24283.59</v>
      </c>
      <c r="G284" s="30">
        <v>340.16</v>
      </c>
      <c r="H284" s="30">
        <v>340.16</v>
      </c>
      <c r="I284" s="30">
        <v>-24283.59</v>
      </c>
    </row>
    <row r="285" spans="2:9" ht="16" customHeight="1" x14ac:dyDescent="0.25">
      <c r="B285" s="24" t="s">
        <v>550</v>
      </c>
      <c r="D285" s="25" t="s">
        <v>551</v>
      </c>
      <c r="F285" s="30">
        <v>-24283.59</v>
      </c>
      <c r="G285" s="30">
        <v>340.16</v>
      </c>
      <c r="H285" s="30">
        <v>340.16</v>
      </c>
      <c r="I285" s="30">
        <v>-24283.59</v>
      </c>
    </row>
    <row r="286" spans="2:9" ht="16" customHeight="1" x14ac:dyDescent="0.25">
      <c r="B286" s="24" t="s">
        <v>552</v>
      </c>
      <c r="D286" s="25" t="s">
        <v>553</v>
      </c>
      <c r="F286" s="30">
        <v>-340.16</v>
      </c>
      <c r="G286" s="30">
        <v>340.16</v>
      </c>
      <c r="H286" s="30">
        <v>0</v>
      </c>
      <c r="I286" s="30">
        <v>0</v>
      </c>
    </row>
    <row r="287" spans="2:9" ht="16" customHeight="1" x14ac:dyDescent="0.25">
      <c r="B287" s="24" t="s">
        <v>554</v>
      </c>
      <c r="D287" s="25" t="s">
        <v>555</v>
      </c>
      <c r="F287" s="30">
        <v>-23943.43</v>
      </c>
      <c r="G287" s="30">
        <v>0</v>
      </c>
      <c r="H287" s="30">
        <v>340.16</v>
      </c>
      <c r="I287" s="30">
        <v>-24283.59</v>
      </c>
    </row>
    <row r="288" spans="2:9" ht="16" customHeight="1" x14ac:dyDescent="0.25">
      <c r="B288" s="24" t="s">
        <v>556</v>
      </c>
      <c r="D288" s="25" t="s">
        <v>557</v>
      </c>
      <c r="F288" s="30">
        <v>-3440607.52</v>
      </c>
      <c r="G288" s="30">
        <v>6902956.2999999998</v>
      </c>
      <c r="H288" s="30">
        <v>6950304.1399999997</v>
      </c>
      <c r="I288" s="30">
        <v>-3487955.36</v>
      </c>
    </row>
    <row r="289" spans="2:9" ht="16" customHeight="1" x14ac:dyDescent="0.25">
      <c r="B289" s="24" t="s">
        <v>558</v>
      </c>
      <c r="D289" s="25" t="s">
        <v>559</v>
      </c>
      <c r="F289" s="30">
        <v>-303554.14</v>
      </c>
      <c r="G289" s="30">
        <v>0</v>
      </c>
      <c r="H289" s="30">
        <v>0</v>
      </c>
      <c r="I289" s="30">
        <v>-303554.14</v>
      </c>
    </row>
    <row r="290" spans="2:9" ht="16" customHeight="1" x14ac:dyDescent="0.25">
      <c r="B290" s="24" t="s">
        <v>560</v>
      </c>
      <c r="D290" s="25" t="s">
        <v>561</v>
      </c>
      <c r="F290" s="30">
        <v>-303554.14</v>
      </c>
      <c r="G290" s="30">
        <v>0</v>
      </c>
      <c r="H290" s="30">
        <v>0</v>
      </c>
      <c r="I290" s="30">
        <v>-303554.14</v>
      </c>
    </row>
    <row r="291" spans="2:9" ht="16" customHeight="1" x14ac:dyDescent="0.25">
      <c r="B291" s="24" t="s">
        <v>562</v>
      </c>
      <c r="D291" s="25" t="s">
        <v>563</v>
      </c>
      <c r="F291" s="30">
        <v>-303554.14</v>
      </c>
      <c r="G291" s="30">
        <v>0</v>
      </c>
      <c r="H291" s="30">
        <v>0</v>
      </c>
      <c r="I291" s="30">
        <v>-303554.14</v>
      </c>
    </row>
    <row r="292" spans="2:9" ht="16" customHeight="1" x14ac:dyDescent="0.25">
      <c r="B292" s="24" t="s">
        <v>564</v>
      </c>
      <c r="D292" s="25" t="s">
        <v>565</v>
      </c>
      <c r="F292" s="30">
        <v>-2793364.33</v>
      </c>
      <c r="G292" s="30">
        <v>5587497.0700000003</v>
      </c>
      <c r="H292" s="30">
        <v>5655387.7599999998</v>
      </c>
      <c r="I292" s="30">
        <v>-2861255.02</v>
      </c>
    </row>
    <row r="293" spans="2:9" ht="16" customHeight="1" x14ac:dyDescent="0.25">
      <c r="B293" s="24" t="s">
        <v>566</v>
      </c>
      <c r="D293" s="25" t="s">
        <v>567</v>
      </c>
      <c r="F293" s="30">
        <v>-2793364.33</v>
      </c>
      <c r="G293" s="30">
        <v>5587497.0700000003</v>
      </c>
      <c r="H293" s="30">
        <v>5655387.7599999998</v>
      </c>
      <c r="I293" s="30">
        <v>-2861255.02</v>
      </c>
    </row>
    <row r="294" spans="2:9" ht="16" customHeight="1" x14ac:dyDescent="0.25">
      <c r="B294" s="24" t="s">
        <v>568</v>
      </c>
      <c r="D294" s="25" t="s">
        <v>565</v>
      </c>
      <c r="F294" s="30">
        <v>-2793364.33</v>
      </c>
      <c r="G294" s="30">
        <v>5587497.0700000003</v>
      </c>
      <c r="H294" s="30">
        <v>5655387.7599999998</v>
      </c>
      <c r="I294" s="30">
        <v>-2861255.02</v>
      </c>
    </row>
    <row r="295" spans="2:9" ht="16" customHeight="1" x14ac:dyDescent="0.25">
      <c r="B295" s="24" t="s">
        <v>569</v>
      </c>
      <c r="D295" s="25" t="s">
        <v>570</v>
      </c>
      <c r="F295" s="30">
        <v>-140985.79999999999</v>
      </c>
      <c r="G295" s="30">
        <v>88324.67</v>
      </c>
      <c r="H295" s="30">
        <v>60635.040000000001</v>
      </c>
      <c r="I295" s="30">
        <v>-113296.17</v>
      </c>
    </row>
    <row r="296" spans="2:9" ht="16" customHeight="1" x14ac:dyDescent="0.25">
      <c r="B296" s="24" t="s">
        <v>571</v>
      </c>
      <c r="D296" s="25" t="s">
        <v>572</v>
      </c>
      <c r="F296" s="30">
        <v>-140985.79999999999</v>
      </c>
      <c r="G296" s="30">
        <v>88324.67</v>
      </c>
      <c r="H296" s="30">
        <v>60635.040000000001</v>
      </c>
      <c r="I296" s="30">
        <v>-113296.17</v>
      </c>
    </row>
    <row r="297" spans="2:9" ht="16" customHeight="1" x14ac:dyDescent="0.25">
      <c r="B297" s="24" t="s">
        <v>573</v>
      </c>
      <c r="D297" s="25" t="s">
        <v>570</v>
      </c>
      <c r="F297" s="30">
        <v>-140985.79999999999</v>
      </c>
      <c r="G297" s="30">
        <v>88324.67</v>
      </c>
      <c r="H297" s="30">
        <v>60635.040000000001</v>
      </c>
      <c r="I297" s="30">
        <v>-113296.17</v>
      </c>
    </row>
    <row r="298" spans="2:9" ht="16" customHeight="1" x14ac:dyDescent="0.25">
      <c r="B298" s="24" t="s">
        <v>574</v>
      </c>
      <c r="D298" s="25" t="s">
        <v>575</v>
      </c>
      <c r="F298" s="30">
        <v>0</v>
      </c>
      <c r="G298" s="30">
        <v>1520.08</v>
      </c>
      <c r="H298" s="30">
        <v>1520.08</v>
      </c>
      <c r="I298" s="30">
        <v>0</v>
      </c>
    </row>
    <row r="299" spans="2:9" ht="16" customHeight="1" x14ac:dyDescent="0.25">
      <c r="B299" s="24" t="s">
        <v>576</v>
      </c>
      <c r="D299" s="25" t="s">
        <v>577</v>
      </c>
      <c r="F299" s="30">
        <v>0</v>
      </c>
      <c r="G299" s="30">
        <v>1520.08</v>
      </c>
      <c r="H299" s="30">
        <v>1520.08</v>
      </c>
      <c r="I299" s="30">
        <v>0</v>
      </c>
    </row>
    <row r="300" spans="2:9" ht="16" customHeight="1" x14ac:dyDescent="0.25">
      <c r="B300" s="24" t="s">
        <v>578</v>
      </c>
      <c r="D300" s="25" t="s">
        <v>575</v>
      </c>
      <c r="F300" s="30">
        <v>0</v>
      </c>
      <c r="G300" s="30">
        <v>1520.08</v>
      </c>
      <c r="H300" s="30">
        <v>1520.08</v>
      </c>
      <c r="I300" s="30">
        <v>0</v>
      </c>
    </row>
    <row r="301" spans="2:9" ht="16" customHeight="1" x14ac:dyDescent="0.25">
      <c r="B301" s="24" t="s">
        <v>579</v>
      </c>
      <c r="D301" s="25" t="s">
        <v>580</v>
      </c>
      <c r="F301" s="30">
        <v>-202703.25</v>
      </c>
      <c r="G301" s="30">
        <v>1225614.48</v>
      </c>
      <c r="H301" s="30">
        <v>1232761.26</v>
      </c>
      <c r="I301" s="30">
        <v>-209850.03</v>
      </c>
    </row>
    <row r="302" spans="2:9" ht="16" customHeight="1" x14ac:dyDescent="0.25">
      <c r="B302" s="24" t="s">
        <v>581</v>
      </c>
      <c r="D302" s="25" t="s">
        <v>582</v>
      </c>
      <c r="F302" s="30">
        <v>-202703.25</v>
      </c>
      <c r="G302" s="30">
        <v>1225614.48</v>
      </c>
      <c r="H302" s="30">
        <v>1232761.26</v>
      </c>
      <c r="I302" s="30">
        <v>-209850.03</v>
      </c>
    </row>
    <row r="303" spans="2:9" ht="16" customHeight="1" x14ac:dyDescent="0.25">
      <c r="B303" s="24" t="s">
        <v>583</v>
      </c>
      <c r="D303" s="25" t="s">
        <v>584</v>
      </c>
      <c r="F303" s="30">
        <v>-88.17</v>
      </c>
      <c r="G303" s="30">
        <v>88.17</v>
      </c>
      <c r="H303" s="30">
        <v>0</v>
      </c>
      <c r="I303" s="30">
        <v>0</v>
      </c>
    </row>
    <row r="304" spans="2:9" ht="16" customHeight="1" x14ac:dyDescent="0.25">
      <c r="B304" s="24" t="s">
        <v>585</v>
      </c>
      <c r="D304" s="25" t="s">
        <v>586</v>
      </c>
      <c r="F304" s="30">
        <v>0</v>
      </c>
      <c r="G304" s="30">
        <v>6059.48</v>
      </c>
      <c r="H304" s="30">
        <v>6059.48</v>
      </c>
      <c r="I304" s="30">
        <v>0</v>
      </c>
    </row>
    <row r="305" spans="2:9" ht="16" customHeight="1" x14ac:dyDescent="0.25">
      <c r="B305" s="24" t="s">
        <v>587</v>
      </c>
      <c r="D305" s="25" t="s">
        <v>588</v>
      </c>
      <c r="F305" s="30">
        <v>-41280.54</v>
      </c>
      <c r="G305" s="30">
        <v>1217659.1399999999</v>
      </c>
      <c r="H305" s="30">
        <v>1221852.83</v>
      </c>
      <c r="I305" s="30">
        <v>-45474.23</v>
      </c>
    </row>
    <row r="306" spans="2:9" ht="16" customHeight="1" x14ac:dyDescent="0.25">
      <c r="B306" s="24" t="s">
        <v>589</v>
      </c>
      <c r="D306" s="25" t="s">
        <v>590</v>
      </c>
      <c r="F306" s="30">
        <v>-161334.54</v>
      </c>
      <c r="G306" s="30">
        <v>1807.69</v>
      </c>
      <c r="H306" s="30">
        <v>4848.95</v>
      </c>
      <c r="I306" s="30">
        <v>-164375.79999999999</v>
      </c>
    </row>
    <row r="307" spans="2:9" ht="16" customHeight="1" x14ac:dyDescent="0.25">
      <c r="B307" s="24" t="s">
        <v>591</v>
      </c>
      <c r="D307" s="25" t="s">
        <v>592</v>
      </c>
      <c r="F307" s="30">
        <v>-835705.57</v>
      </c>
      <c r="G307" s="30">
        <v>149691.99</v>
      </c>
      <c r="H307" s="30">
        <v>305221.77</v>
      </c>
      <c r="I307" s="30">
        <v>-991235.35</v>
      </c>
    </row>
    <row r="308" spans="2:9" ht="16" customHeight="1" x14ac:dyDescent="0.25">
      <c r="B308" s="24" t="s">
        <v>593</v>
      </c>
      <c r="D308" s="25" t="s">
        <v>594</v>
      </c>
      <c r="F308" s="30">
        <v>0</v>
      </c>
      <c r="G308" s="30">
        <v>0</v>
      </c>
      <c r="H308" s="30">
        <v>0</v>
      </c>
      <c r="I308" s="30">
        <v>0</v>
      </c>
    </row>
    <row r="309" spans="2:9" ht="16" customHeight="1" x14ac:dyDescent="0.25">
      <c r="B309" s="24" t="s">
        <v>595</v>
      </c>
      <c r="D309" s="25" t="s">
        <v>596</v>
      </c>
      <c r="F309" s="30">
        <v>0</v>
      </c>
      <c r="G309" s="30">
        <v>0</v>
      </c>
      <c r="H309" s="30">
        <v>0</v>
      </c>
      <c r="I309" s="30">
        <v>0</v>
      </c>
    </row>
    <row r="310" spans="2:9" ht="16" customHeight="1" x14ac:dyDescent="0.25">
      <c r="B310" s="24" t="s">
        <v>597</v>
      </c>
      <c r="D310" s="25" t="s">
        <v>598</v>
      </c>
      <c r="F310" s="30">
        <v>0</v>
      </c>
      <c r="G310" s="30">
        <v>10044.17</v>
      </c>
      <c r="H310" s="30">
        <v>10044.17</v>
      </c>
      <c r="I310" s="30">
        <v>0</v>
      </c>
    </row>
    <row r="311" spans="2:9" ht="16" customHeight="1" x14ac:dyDescent="0.25">
      <c r="B311" s="24" t="s">
        <v>599</v>
      </c>
      <c r="D311" s="25" t="s">
        <v>600</v>
      </c>
      <c r="F311" s="30">
        <v>0</v>
      </c>
      <c r="G311" s="30">
        <v>10044.17</v>
      </c>
      <c r="H311" s="30">
        <v>10044.17</v>
      </c>
      <c r="I311" s="30">
        <v>0</v>
      </c>
    </row>
    <row r="312" spans="2:9" ht="16" customHeight="1" x14ac:dyDescent="0.25">
      <c r="B312" s="24" t="s">
        <v>601</v>
      </c>
      <c r="D312" s="25" t="s">
        <v>598</v>
      </c>
      <c r="F312" s="30">
        <v>0</v>
      </c>
      <c r="G312" s="30">
        <v>10044.17</v>
      </c>
      <c r="H312" s="30">
        <v>10044.17</v>
      </c>
      <c r="I312" s="30">
        <v>0</v>
      </c>
    </row>
    <row r="313" spans="2:9" ht="16" customHeight="1" x14ac:dyDescent="0.25">
      <c r="B313" s="24" t="s">
        <v>602</v>
      </c>
      <c r="D313" s="25" t="s">
        <v>603</v>
      </c>
      <c r="F313" s="30">
        <v>-826740.2</v>
      </c>
      <c r="G313" s="30">
        <v>133398.39000000001</v>
      </c>
      <c r="H313" s="30">
        <v>285242.48</v>
      </c>
      <c r="I313" s="30">
        <v>-978584.29</v>
      </c>
    </row>
    <row r="314" spans="2:9" ht="16" customHeight="1" x14ac:dyDescent="0.25">
      <c r="B314" s="24" t="s">
        <v>604</v>
      </c>
      <c r="D314" s="25" t="s">
        <v>605</v>
      </c>
      <c r="F314" s="30">
        <v>-826740.2</v>
      </c>
      <c r="G314" s="30">
        <v>133398.39000000001</v>
      </c>
      <c r="H314" s="30">
        <v>285242.48</v>
      </c>
      <c r="I314" s="30">
        <v>-978584.29</v>
      </c>
    </row>
    <row r="315" spans="2:9" ht="16" customHeight="1" x14ac:dyDescent="0.25">
      <c r="B315" s="24" t="s">
        <v>606</v>
      </c>
      <c r="D315" s="25" t="s">
        <v>607</v>
      </c>
      <c r="F315" s="30">
        <v>0</v>
      </c>
      <c r="G315" s="30">
        <v>132489.82</v>
      </c>
      <c r="H315" s="30">
        <v>132489.82</v>
      </c>
      <c r="I315" s="30">
        <v>0</v>
      </c>
    </row>
    <row r="316" spans="2:9" ht="16" customHeight="1" x14ac:dyDescent="0.25">
      <c r="B316" s="24" t="s">
        <v>608</v>
      </c>
      <c r="D316" s="25" t="s">
        <v>609</v>
      </c>
      <c r="F316" s="30">
        <v>-131966.04</v>
      </c>
      <c r="G316" s="30">
        <v>908.57</v>
      </c>
      <c r="H316" s="30">
        <v>34751.81</v>
      </c>
      <c r="I316" s="30">
        <v>-165809.28</v>
      </c>
    </row>
    <row r="317" spans="2:9" ht="16" customHeight="1" x14ac:dyDescent="0.25">
      <c r="B317" s="24" t="s">
        <v>610</v>
      </c>
      <c r="D317" s="25" t="s">
        <v>611</v>
      </c>
      <c r="F317" s="30">
        <v>-667275.14</v>
      </c>
      <c r="G317" s="30">
        <v>0</v>
      </c>
      <c r="H317" s="30">
        <v>118000.85</v>
      </c>
      <c r="I317" s="30">
        <v>-785275.99</v>
      </c>
    </row>
    <row r="318" spans="2:9" ht="16" customHeight="1" x14ac:dyDescent="0.25">
      <c r="B318" s="24" t="s">
        <v>612</v>
      </c>
      <c r="D318" s="25" t="s">
        <v>613</v>
      </c>
      <c r="F318" s="30">
        <v>-27499.02</v>
      </c>
      <c r="G318" s="30">
        <v>0</v>
      </c>
      <c r="H318" s="30">
        <v>0</v>
      </c>
      <c r="I318" s="30">
        <v>-27499.02</v>
      </c>
    </row>
    <row r="319" spans="2:9" ht="16" customHeight="1" x14ac:dyDescent="0.25">
      <c r="B319" s="24" t="s">
        <v>614</v>
      </c>
      <c r="D319" s="25" t="s">
        <v>615</v>
      </c>
      <c r="F319" s="30">
        <v>-8965.3700000000008</v>
      </c>
      <c r="G319" s="30">
        <v>6249.43</v>
      </c>
      <c r="H319" s="30">
        <v>9935.1200000000008</v>
      </c>
      <c r="I319" s="30">
        <v>-12651.06</v>
      </c>
    </row>
    <row r="320" spans="2:9" ht="16" customHeight="1" x14ac:dyDescent="0.25">
      <c r="B320" s="24" t="s">
        <v>616</v>
      </c>
      <c r="D320" s="25" t="s">
        <v>617</v>
      </c>
      <c r="F320" s="30">
        <v>-8965.3700000000008</v>
      </c>
      <c r="G320" s="30">
        <v>6249.43</v>
      </c>
      <c r="H320" s="30">
        <v>9935.1200000000008</v>
      </c>
      <c r="I320" s="30">
        <v>-12651.06</v>
      </c>
    </row>
    <row r="321" spans="2:9" ht="16" customHeight="1" x14ac:dyDescent="0.25">
      <c r="B321" s="24" t="s">
        <v>618</v>
      </c>
      <c r="D321" s="25" t="s">
        <v>532</v>
      </c>
      <c r="F321" s="30">
        <v>-8965.3700000000008</v>
      </c>
      <c r="G321" s="30">
        <v>6249.43</v>
      </c>
      <c r="H321" s="30">
        <v>9935.1200000000008</v>
      </c>
      <c r="I321" s="30">
        <v>-12651.06</v>
      </c>
    </row>
    <row r="322" spans="2:9" ht="16" customHeight="1" x14ac:dyDescent="0.25">
      <c r="B322" s="24" t="s">
        <v>619</v>
      </c>
      <c r="D322" s="25" t="s">
        <v>620</v>
      </c>
      <c r="F322" s="30">
        <v>0</v>
      </c>
      <c r="G322" s="30">
        <v>73665.87</v>
      </c>
      <c r="H322" s="30">
        <v>73665.87</v>
      </c>
      <c r="I322" s="30">
        <v>0</v>
      </c>
    </row>
    <row r="323" spans="2:9" ht="16" customHeight="1" x14ac:dyDescent="0.25">
      <c r="B323" s="24" t="s">
        <v>621</v>
      </c>
      <c r="D323" s="25" t="s">
        <v>622</v>
      </c>
      <c r="F323" s="30">
        <v>0</v>
      </c>
      <c r="G323" s="30">
        <v>73665.87</v>
      </c>
      <c r="H323" s="30">
        <v>73665.87</v>
      </c>
      <c r="I323" s="30">
        <v>0</v>
      </c>
    </row>
    <row r="324" spans="2:9" ht="16" customHeight="1" x14ac:dyDescent="0.25">
      <c r="B324" s="24" t="s">
        <v>623</v>
      </c>
      <c r="D324" s="25" t="s">
        <v>624</v>
      </c>
      <c r="F324" s="30">
        <v>0</v>
      </c>
      <c r="G324" s="30">
        <v>73665.87</v>
      </c>
      <c r="H324" s="30">
        <v>73665.87</v>
      </c>
      <c r="I324" s="30">
        <v>0</v>
      </c>
    </row>
    <row r="325" spans="2:9" ht="16" customHeight="1" x14ac:dyDescent="0.25">
      <c r="B325" s="24" t="s">
        <v>625</v>
      </c>
      <c r="D325" s="25" t="s">
        <v>622</v>
      </c>
      <c r="F325" s="30">
        <v>0</v>
      </c>
      <c r="G325" s="30">
        <v>73665.87</v>
      </c>
      <c r="H325" s="30">
        <v>73665.87</v>
      </c>
      <c r="I325" s="30">
        <v>0</v>
      </c>
    </row>
    <row r="326" spans="2:9" ht="16" customHeight="1" x14ac:dyDescent="0.25">
      <c r="B326" s="24" t="s">
        <v>626</v>
      </c>
      <c r="D326" s="25" t="s">
        <v>627</v>
      </c>
      <c r="F326" s="30">
        <v>-1580590.6</v>
      </c>
      <c r="G326" s="30">
        <v>402152.43</v>
      </c>
      <c r="H326" s="30">
        <v>773494.18</v>
      </c>
      <c r="I326" s="30">
        <v>-1951932.35</v>
      </c>
    </row>
    <row r="327" spans="2:9" ht="16" customHeight="1" x14ac:dyDescent="0.25">
      <c r="B327" s="24" t="s">
        <v>628</v>
      </c>
      <c r="D327" s="25" t="s">
        <v>629</v>
      </c>
      <c r="F327" s="30">
        <v>-1266613.53</v>
      </c>
      <c r="G327" s="30">
        <v>154802.65</v>
      </c>
      <c r="H327" s="30">
        <v>532460.93999999994</v>
      </c>
      <c r="I327" s="30">
        <v>-1644271.82</v>
      </c>
    </row>
    <row r="328" spans="2:9" ht="16" customHeight="1" x14ac:dyDescent="0.25">
      <c r="B328" s="24" t="s">
        <v>630</v>
      </c>
      <c r="D328" s="25" t="s">
        <v>631</v>
      </c>
      <c r="F328" s="30">
        <v>-1204436.75</v>
      </c>
      <c r="G328" s="30">
        <v>91552.62</v>
      </c>
      <c r="H328" s="30">
        <v>471647.11</v>
      </c>
      <c r="I328" s="30">
        <v>-1584531.24</v>
      </c>
    </row>
    <row r="329" spans="2:9" ht="16" customHeight="1" x14ac:dyDescent="0.25">
      <c r="B329" s="24" t="s">
        <v>632</v>
      </c>
      <c r="D329" s="25" t="s">
        <v>633</v>
      </c>
      <c r="F329" s="30">
        <v>-1204436.75</v>
      </c>
      <c r="G329" s="30">
        <v>91552.62</v>
      </c>
      <c r="H329" s="30">
        <v>471647.11</v>
      </c>
      <c r="I329" s="30">
        <v>-1584531.24</v>
      </c>
    </row>
    <row r="330" spans="2:9" ht="16" customHeight="1" x14ac:dyDescent="0.25">
      <c r="B330" s="24" t="s">
        <v>634</v>
      </c>
      <c r="D330" s="25" t="s">
        <v>631</v>
      </c>
      <c r="F330" s="30">
        <v>-1112884.1299999999</v>
      </c>
      <c r="G330" s="30">
        <v>0</v>
      </c>
      <c r="H330" s="30">
        <v>324037.31</v>
      </c>
      <c r="I330" s="30">
        <v>-1436921.44</v>
      </c>
    </row>
    <row r="331" spans="2:9" ht="16" customHeight="1" x14ac:dyDescent="0.25">
      <c r="B331" s="24" t="s">
        <v>635</v>
      </c>
      <c r="D331" s="25" t="s">
        <v>636</v>
      </c>
      <c r="F331" s="30">
        <v>-91552.62</v>
      </c>
      <c r="G331" s="30">
        <v>91552.62</v>
      </c>
      <c r="H331" s="30">
        <v>147609.79999999999</v>
      </c>
      <c r="I331" s="30">
        <v>-147609.79999999999</v>
      </c>
    </row>
    <row r="332" spans="2:9" ht="16" customHeight="1" x14ac:dyDescent="0.25">
      <c r="B332" s="24" t="s">
        <v>637</v>
      </c>
      <c r="D332" s="25" t="s">
        <v>638</v>
      </c>
      <c r="F332" s="30">
        <v>0</v>
      </c>
      <c r="G332" s="30">
        <v>178.23</v>
      </c>
      <c r="H332" s="30">
        <v>178.23</v>
      </c>
      <c r="I332" s="30">
        <v>0</v>
      </c>
    </row>
    <row r="333" spans="2:9" ht="16" customHeight="1" x14ac:dyDescent="0.25">
      <c r="B333" s="24" t="s">
        <v>639</v>
      </c>
      <c r="D333" s="25" t="s">
        <v>640</v>
      </c>
      <c r="F333" s="30">
        <v>0</v>
      </c>
      <c r="G333" s="30">
        <v>178.23</v>
      </c>
      <c r="H333" s="30">
        <v>178.23</v>
      </c>
      <c r="I333" s="30">
        <v>0</v>
      </c>
    </row>
    <row r="334" spans="2:9" ht="16" customHeight="1" x14ac:dyDescent="0.25">
      <c r="B334" s="24" t="s">
        <v>641</v>
      </c>
      <c r="D334" s="25" t="s">
        <v>638</v>
      </c>
      <c r="F334" s="30">
        <v>0</v>
      </c>
      <c r="G334" s="30">
        <v>178.23</v>
      </c>
      <c r="H334" s="30">
        <v>178.23</v>
      </c>
      <c r="I334" s="30">
        <v>0</v>
      </c>
    </row>
    <row r="335" spans="2:9" ht="16" customHeight="1" x14ac:dyDescent="0.25">
      <c r="B335" s="24" t="s">
        <v>642</v>
      </c>
      <c r="D335" s="25" t="s">
        <v>643</v>
      </c>
      <c r="F335" s="30">
        <v>-22831.56</v>
      </c>
      <c r="G335" s="30">
        <v>22831.56</v>
      </c>
      <c r="H335" s="30">
        <v>22256.12</v>
      </c>
      <c r="I335" s="30">
        <v>-22256.12</v>
      </c>
    </row>
    <row r="336" spans="2:9" ht="16" customHeight="1" x14ac:dyDescent="0.25">
      <c r="B336" s="24" t="s">
        <v>644</v>
      </c>
      <c r="D336" s="25" t="s">
        <v>645</v>
      </c>
      <c r="F336" s="30">
        <v>-22831.56</v>
      </c>
      <c r="G336" s="30">
        <v>22831.56</v>
      </c>
      <c r="H336" s="30">
        <v>22256.12</v>
      </c>
      <c r="I336" s="30">
        <v>-22256.12</v>
      </c>
    </row>
    <row r="337" spans="2:9" ht="16" customHeight="1" x14ac:dyDescent="0.25">
      <c r="B337" s="24" t="s">
        <v>646</v>
      </c>
      <c r="D337" s="25" t="s">
        <v>647</v>
      </c>
      <c r="F337" s="30">
        <v>-22831.56</v>
      </c>
      <c r="G337" s="30">
        <v>22831.56</v>
      </c>
      <c r="H337" s="30">
        <v>22256.12</v>
      </c>
      <c r="I337" s="30">
        <v>-22256.12</v>
      </c>
    </row>
    <row r="338" spans="2:9" ht="16" customHeight="1" x14ac:dyDescent="0.25">
      <c r="B338" s="24" t="s">
        <v>648</v>
      </c>
      <c r="D338" s="25" t="s">
        <v>649</v>
      </c>
      <c r="F338" s="30">
        <v>-38511.5</v>
      </c>
      <c r="G338" s="30">
        <v>38511.5</v>
      </c>
      <c r="H338" s="30">
        <v>36597.599999999999</v>
      </c>
      <c r="I338" s="30">
        <v>-36597.599999999999</v>
      </c>
    </row>
    <row r="339" spans="2:9" ht="16" customHeight="1" x14ac:dyDescent="0.25">
      <c r="B339" s="24" t="s">
        <v>650</v>
      </c>
      <c r="D339" s="25" t="s">
        <v>651</v>
      </c>
      <c r="F339" s="30">
        <v>-38511.5</v>
      </c>
      <c r="G339" s="30">
        <v>38511.5</v>
      </c>
      <c r="H339" s="30">
        <v>36597.599999999999</v>
      </c>
      <c r="I339" s="30">
        <v>-36597.599999999999</v>
      </c>
    </row>
    <row r="340" spans="2:9" ht="16" customHeight="1" x14ac:dyDescent="0.25">
      <c r="B340" s="24" t="s">
        <v>652</v>
      </c>
      <c r="D340" s="25" t="s">
        <v>653</v>
      </c>
      <c r="F340" s="30">
        <v>-38511.5</v>
      </c>
      <c r="G340" s="30">
        <v>38511.5</v>
      </c>
      <c r="H340" s="30">
        <v>36597.599999999999</v>
      </c>
      <c r="I340" s="30">
        <v>-36597.599999999999</v>
      </c>
    </row>
    <row r="341" spans="2:9" ht="16" customHeight="1" x14ac:dyDescent="0.25">
      <c r="B341" s="24" t="s">
        <v>654</v>
      </c>
      <c r="D341" s="25" t="s">
        <v>655</v>
      </c>
      <c r="F341" s="30">
        <v>0</v>
      </c>
      <c r="G341" s="30">
        <v>895.02</v>
      </c>
      <c r="H341" s="30">
        <v>895.02</v>
      </c>
      <c r="I341" s="30">
        <v>0</v>
      </c>
    </row>
    <row r="342" spans="2:9" ht="16" customHeight="1" x14ac:dyDescent="0.25">
      <c r="B342" s="24" t="s">
        <v>656</v>
      </c>
      <c r="D342" s="25" t="s">
        <v>657</v>
      </c>
      <c r="F342" s="30">
        <v>0</v>
      </c>
      <c r="G342" s="30">
        <v>895.02</v>
      </c>
      <c r="H342" s="30">
        <v>895.02</v>
      </c>
      <c r="I342" s="30">
        <v>0</v>
      </c>
    </row>
    <row r="343" spans="2:9" ht="16" customHeight="1" x14ac:dyDescent="0.25">
      <c r="B343" s="24" t="s">
        <v>658</v>
      </c>
      <c r="D343" s="25" t="s">
        <v>655</v>
      </c>
      <c r="F343" s="30">
        <v>0</v>
      </c>
      <c r="G343" s="30">
        <v>19.72</v>
      </c>
      <c r="H343" s="30">
        <v>19.72</v>
      </c>
      <c r="I343" s="30">
        <v>0</v>
      </c>
    </row>
    <row r="344" spans="2:9" ht="16" customHeight="1" x14ac:dyDescent="0.25">
      <c r="B344" s="24" t="s">
        <v>659</v>
      </c>
      <c r="D344" s="25" t="s">
        <v>660</v>
      </c>
      <c r="F344" s="30">
        <v>0</v>
      </c>
      <c r="G344" s="30">
        <v>875.3</v>
      </c>
      <c r="H344" s="30">
        <v>875.3</v>
      </c>
      <c r="I344" s="30">
        <v>0</v>
      </c>
    </row>
    <row r="345" spans="2:9" ht="16" customHeight="1" x14ac:dyDescent="0.25">
      <c r="B345" s="24" t="s">
        <v>661</v>
      </c>
      <c r="D345" s="25" t="s">
        <v>662</v>
      </c>
      <c r="F345" s="30">
        <v>-794.46</v>
      </c>
      <c r="G345" s="30">
        <v>794.46</v>
      </c>
      <c r="H345" s="30">
        <v>835.17</v>
      </c>
      <c r="I345" s="30">
        <v>-835.17</v>
      </c>
    </row>
    <row r="346" spans="2:9" ht="16" customHeight="1" x14ac:dyDescent="0.25">
      <c r="B346" s="24" t="s">
        <v>663</v>
      </c>
      <c r="D346" s="25" t="s">
        <v>664</v>
      </c>
      <c r="F346" s="30">
        <v>-794.46</v>
      </c>
      <c r="G346" s="30">
        <v>794.46</v>
      </c>
      <c r="H346" s="30">
        <v>835.17</v>
      </c>
      <c r="I346" s="30">
        <v>-835.17</v>
      </c>
    </row>
    <row r="347" spans="2:9" ht="16" customHeight="1" x14ac:dyDescent="0.25">
      <c r="B347" s="24" t="s">
        <v>665</v>
      </c>
      <c r="D347" s="25" t="s">
        <v>662</v>
      </c>
      <c r="F347" s="30">
        <v>-794.46</v>
      </c>
      <c r="G347" s="30">
        <v>794.46</v>
      </c>
      <c r="H347" s="30">
        <v>835.17</v>
      </c>
      <c r="I347" s="30">
        <v>-835.17</v>
      </c>
    </row>
    <row r="348" spans="2:9" ht="16" customHeight="1" x14ac:dyDescent="0.25">
      <c r="B348" s="24" t="s">
        <v>666</v>
      </c>
      <c r="D348" s="25" t="s">
        <v>667</v>
      </c>
      <c r="F348" s="30">
        <v>-39.26</v>
      </c>
      <c r="G348" s="30">
        <v>39.26</v>
      </c>
      <c r="H348" s="30">
        <v>51.69</v>
      </c>
      <c r="I348" s="30">
        <v>-51.69</v>
      </c>
    </row>
    <row r="349" spans="2:9" ht="16" customHeight="1" x14ac:dyDescent="0.25">
      <c r="B349" s="24" t="s">
        <v>668</v>
      </c>
      <c r="D349" s="25" t="s">
        <v>669</v>
      </c>
      <c r="F349" s="30">
        <v>-39.26</v>
      </c>
      <c r="G349" s="30">
        <v>39.26</v>
      </c>
      <c r="H349" s="30">
        <v>51.69</v>
      </c>
      <c r="I349" s="30">
        <v>-51.69</v>
      </c>
    </row>
    <row r="350" spans="2:9" ht="16" customHeight="1" x14ac:dyDescent="0.25">
      <c r="B350" s="24" t="s">
        <v>670</v>
      </c>
      <c r="D350" s="25" t="s">
        <v>667</v>
      </c>
      <c r="F350" s="30">
        <v>-39.26</v>
      </c>
      <c r="G350" s="30">
        <v>39.26</v>
      </c>
      <c r="H350" s="30">
        <v>51.69</v>
      </c>
      <c r="I350" s="30">
        <v>-51.69</v>
      </c>
    </row>
    <row r="351" spans="2:9" ht="16" customHeight="1" x14ac:dyDescent="0.25">
      <c r="B351" s="24" t="s">
        <v>671</v>
      </c>
      <c r="D351" s="25" t="s">
        <v>672</v>
      </c>
      <c r="F351" s="30">
        <v>-313977.07</v>
      </c>
      <c r="G351" s="30">
        <v>247349.78</v>
      </c>
      <c r="H351" s="30">
        <v>241033.24</v>
      </c>
      <c r="I351" s="30">
        <v>-307660.53000000003</v>
      </c>
    </row>
    <row r="352" spans="2:9" ht="16" customHeight="1" x14ac:dyDescent="0.25">
      <c r="B352" s="24" t="s">
        <v>673</v>
      </c>
      <c r="D352" s="25" t="s">
        <v>674</v>
      </c>
      <c r="F352" s="30">
        <v>-97151.87</v>
      </c>
      <c r="G352" s="30">
        <v>97233.87</v>
      </c>
      <c r="H352" s="30">
        <v>83984.77</v>
      </c>
      <c r="I352" s="30">
        <v>-83902.77</v>
      </c>
    </row>
    <row r="353" spans="2:9" ht="16" customHeight="1" x14ac:dyDescent="0.25">
      <c r="B353" s="24" t="s">
        <v>675</v>
      </c>
      <c r="D353" s="25" t="s">
        <v>676</v>
      </c>
      <c r="F353" s="30">
        <v>-97151.87</v>
      </c>
      <c r="G353" s="30">
        <v>97233.87</v>
      </c>
      <c r="H353" s="30">
        <v>83984.77</v>
      </c>
      <c r="I353" s="30">
        <v>-83902.77</v>
      </c>
    </row>
    <row r="354" spans="2:9" ht="16" customHeight="1" x14ac:dyDescent="0.25">
      <c r="B354" s="24" t="s">
        <v>677</v>
      </c>
      <c r="D354" s="25" t="s">
        <v>678</v>
      </c>
      <c r="F354" s="30">
        <v>-81395.289999999994</v>
      </c>
      <c r="G354" s="30">
        <v>81395.289999999994</v>
      </c>
      <c r="H354" s="30">
        <v>73586.34</v>
      </c>
      <c r="I354" s="30">
        <v>-73586.34</v>
      </c>
    </row>
    <row r="355" spans="2:9" ht="16" customHeight="1" x14ac:dyDescent="0.25">
      <c r="B355" s="24" t="s">
        <v>679</v>
      </c>
      <c r="D355" s="25" t="s">
        <v>678</v>
      </c>
      <c r="F355" s="30">
        <v>-81395.289999999994</v>
      </c>
      <c r="G355" s="30">
        <v>81395.289999999994</v>
      </c>
      <c r="H355" s="30">
        <v>73586.34</v>
      </c>
      <c r="I355" s="30">
        <v>-73586.34</v>
      </c>
    </row>
    <row r="356" spans="2:9" ht="16" customHeight="1" x14ac:dyDescent="0.25">
      <c r="B356" s="24" t="s">
        <v>680</v>
      </c>
      <c r="D356" s="25" t="s">
        <v>681</v>
      </c>
      <c r="F356" s="30">
        <v>-15756.58</v>
      </c>
      <c r="G356" s="30">
        <v>15838.58</v>
      </c>
      <c r="H356" s="30">
        <v>10398.43</v>
      </c>
      <c r="I356" s="30">
        <v>-10316.43</v>
      </c>
    </row>
    <row r="357" spans="2:9" ht="16" customHeight="1" x14ac:dyDescent="0.25">
      <c r="B357" s="24" t="s">
        <v>682</v>
      </c>
      <c r="D357" s="25" t="s">
        <v>681</v>
      </c>
      <c r="F357" s="30">
        <v>-15756.58</v>
      </c>
      <c r="G357" s="30">
        <v>15838.58</v>
      </c>
      <c r="H357" s="30">
        <v>10398.43</v>
      </c>
      <c r="I357" s="30">
        <v>-10316.43</v>
      </c>
    </row>
    <row r="358" spans="2:9" ht="16" customHeight="1" x14ac:dyDescent="0.25">
      <c r="B358" s="24" t="s">
        <v>683</v>
      </c>
      <c r="D358" s="25" t="s">
        <v>643</v>
      </c>
      <c r="F358" s="30">
        <v>-8082.76</v>
      </c>
      <c r="G358" s="30">
        <v>8082.76</v>
      </c>
      <c r="H358" s="30">
        <v>7863.15</v>
      </c>
      <c r="I358" s="30">
        <v>-7863.15</v>
      </c>
    </row>
    <row r="359" spans="2:9" ht="16" customHeight="1" x14ac:dyDescent="0.25">
      <c r="B359" s="24" t="s">
        <v>684</v>
      </c>
      <c r="D359" s="25" t="s">
        <v>645</v>
      </c>
      <c r="F359" s="30">
        <v>-8082.76</v>
      </c>
      <c r="G359" s="30">
        <v>8082.76</v>
      </c>
      <c r="H359" s="30">
        <v>7863.15</v>
      </c>
      <c r="I359" s="30">
        <v>-7863.15</v>
      </c>
    </row>
    <row r="360" spans="2:9" ht="16" customHeight="1" x14ac:dyDescent="0.25">
      <c r="B360" s="24" t="s">
        <v>685</v>
      </c>
      <c r="D360" s="25" t="s">
        <v>686</v>
      </c>
      <c r="F360" s="30">
        <v>-8082.76</v>
      </c>
      <c r="G360" s="30">
        <v>8082.76</v>
      </c>
      <c r="H360" s="30">
        <v>7863.15</v>
      </c>
      <c r="I360" s="30">
        <v>-7863.15</v>
      </c>
    </row>
    <row r="361" spans="2:9" ht="16" customHeight="1" x14ac:dyDescent="0.25">
      <c r="B361" s="24" t="s">
        <v>687</v>
      </c>
      <c r="D361" s="25" t="s">
        <v>688</v>
      </c>
      <c r="F361" s="30">
        <v>-36211.49</v>
      </c>
      <c r="G361" s="30">
        <v>36211.49</v>
      </c>
      <c r="H361" s="30">
        <v>34355.68</v>
      </c>
      <c r="I361" s="30">
        <v>-34355.68</v>
      </c>
    </row>
    <row r="362" spans="2:9" ht="16" customHeight="1" x14ac:dyDescent="0.25">
      <c r="B362" s="24" t="s">
        <v>689</v>
      </c>
      <c r="D362" s="25" t="s">
        <v>690</v>
      </c>
      <c r="F362" s="30">
        <v>-36211.49</v>
      </c>
      <c r="G362" s="30">
        <v>36211.49</v>
      </c>
      <c r="H362" s="30">
        <v>34355.68</v>
      </c>
      <c r="I362" s="30">
        <v>-34355.68</v>
      </c>
    </row>
    <row r="363" spans="2:9" ht="16" customHeight="1" x14ac:dyDescent="0.25">
      <c r="B363" s="24" t="s">
        <v>691</v>
      </c>
      <c r="D363" s="25" t="s">
        <v>692</v>
      </c>
      <c r="F363" s="30">
        <v>-36211.49</v>
      </c>
      <c r="G363" s="30">
        <v>36211.49</v>
      </c>
      <c r="H363" s="30">
        <v>34355.68</v>
      </c>
      <c r="I363" s="30">
        <v>-34355.68</v>
      </c>
    </row>
    <row r="364" spans="2:9" ht="16" customHeight="1" x14ac:dyDescent="0.25">
      <c r="B364" s="24" t="s">
        <v>693</v>
      </c>
      <c r="D364" s="25" t="s">
        <v>694</v>
      </c>
      <c r="F364" s="30">
        <v>-1121.6099999999999</v>
      </c>
      <c r="G364" s="30">
        <v>1121.6099999999999</v>
      </c>
      <c r="H364" s="30">
        <v>0</v>
      </c>
      <c r="I364" s="30">
        <v>0</v>
      </c>
    </row>
    <row r="365" spans="2:9" ht="16" customHeight="1" x14ac:dyDescent="0.25">
      <c r="B365" s="24" t="s">
        <v>695</v>
      </c>
      <c r="D365" s="25" t="s">
        <v>696</v>
      </c>
      <c r="F365" s="30">
        <v>-1121.6099999999999</v>
      </c>
      <c r="G365" s="30">
        <v>1121.6099999999999</v>
      </c>
      <c r="H365" s="30">
        <v>0</v>
      </c>
      <c r="I365" s="30">
        <v>0</v>
      </c>
    </row>
    <row r="366" spans="2:9" ht="16" customHeight="1" x14ac:dyDescent="0.25">
      <c r="B366" s="24" t="s">
        <v>697</v>
      </c>
      <c r="D366" s="25" t="s">
        <v>694</v>
      </c>
      <c r="F366" s="30">
        <v>-1121.6099999999999</v>
      </c>
      <c r="G366" s="30">
        <v>1121.6099999999999</v>
      </c>
      <c r="H366" s="30">
        <v>0</v>
      </c>
      <c r="I366" s="30">
        <v>0</v>
      </c>
    </row>
    <row r="367" spans="2:9" ht="16" customHeight="1" x14ac:dyDescent="0.25">
      <c r="B367" s="24" t="s">
        <v>698</v>
      </c>
      <c r="D367" s="25" t="s">
        <v>699</v>
      </c>
      <c r="F367" s="30">
        <v>-162325.24</v>
      </c>
      <c r="G367" s="30">
        <v>95714.68</v>
      </c>
      <c r="H367" s="30">
        <v>99841.19</v>
      </c>
      <c r="I367" s="30">
        <v>-166451.75</v>
      </c>
    </row>
    <row r="368" spans="2:9" ht="16" customHeight="1" x14ac:dyDescent="0.25">
      <c r="B368" s="24" t="s">
        <v>700</v>
      </c>
      <c r="D368" s="25" t="s">
        <v>701</v>
      </c>
      <c r="F368" s="30">
        <v>-162325.24</v>
      </c>
      <c r="G368" s="30">
        <v>95714.68</v>
      </c>
      <c r="H368" s="30">
        <v>99841.19</v>
      </c>
      <c r="I368" s="30">
        <v>-166451.75</v>
      </c>
    </row>
    <row r="369" spans="2:9" ht="16" customHeight="1" x14ac:dyDescent="0.25">
      <c r="B369" s="24" t="s">
        <v>702</v>
      </c>
      <c r="D369" s="25" t="s">
        <v>699</v>
      </c>
      <c r="F369" s="30">
        <v>-119331.59</v>
      </c>
      <c r="G369" s="30">
        <v>95714.68</v>
      </c>
      <c r="H369" s="30">
        <v>99322.86</v>
      </c>
      <c r="I369" s="30">
        <v>-122939.77</v>
      </c>
    </row>
    <row r="370" spans="2:9" ht="16" customHeight="1" x14ac:dyDescent="0.25">
      <c r="B370" s="24" t="s">
        <v>703</v>
      </c>
      <c r="D370" s="25" t="s">
        <v>704</v>
      </c>
      <c r="F370" s="30">
        <v>-42993.65</v>
      </c>
      <c r="G370" s="30">
        <v>0</v>
      </c>
      <c r="H370" s="30">
        <v>518.33000000000004</v>
      </c>
      <c r="I370" s="30">
        <v>-43511.98</v>
      </c>
    </row>
    <row r="371" spans="2:9" ht="16" customHeight="1" x14ac:dyDescent="0.25">
      <c r="B371" s="24" t="s">
        <v>705</v>
      </c>
      <c r="D371" s="25" t="s">
        <v>706</v>
      </c>
      <c r="F371" s="30">
        <v>-9084.1</v>
      </c>
      <c r="G371" s="30">
        <v>8985.3700000000008</v>
      </c>
      <c r="H371" s="30">
        <v>14988.45</v>
      </c>
      <c r="I371" s="30">
        <v>-15087.18</v>
      </c>
    </row>
    <row r="372" spans="2:9" ht="16" customHeight="1" x14ac:dyDescent="0.25">
      <c r="B372" s="24" t="s">
        <v>707</v>
      </c>
      <c r="D372" s="25" t="s">
        <v>708</v>
      </c>
      <c r="F372" s="30">
        <v>-9084.1</v>
      </c>
      <c r="G372" s="30">
        <v>8985.3700000000008</v>
      </c>
      <c r="H372" s="30">
        <v>14988.45</v>
      </c>
      <c r="I372" s="30">
        <v>-15087.18</v>
      </c>
    </row>
    <row r="373" spans="2:9" ht="16" customHeight="1" x14ac:dyDescent="0.25">
      <c r="B373" s="24" t="s">
        <v>709</v>
      </c>
      <c r="D373" s="25" t="s">
        <v>710</v>
      </c>
      <c r="F373" s="30">
        <v>-6177.31</v>
      </c>
      <c r="G373" s="30">
        <v>6447.2</v>
      </c>
      <c r="H373" s="30">
        <v>12018.1</v>
      </c>
      <c r="I373" s="30">
        <v>-11748.21</v>
      </c>
    </row>
    <row r="374" spans="2:9" ht="16" customHeight="1" x14ac:dyDescent="0.25">
      <c r="B374" s="24" t="s">
        <v>711</v>
      </c>
      <c r="D374" s="25" t="s">
        <v>712</v>
      </c>
      <c r="F374" s="30">
        <v>-2211.81</v>
      </c>
      <c r="G374" s="30">
        <v>2471.52</v>
      </c>
      <c r="H374" s="30">
        <v>2923.87</v>
      </c>
      <c r="I374" s="30">
        <v>-2664.16</v>
      </c>
    </row>
    <row r="375" spans="2:9" ht="16" customHeight="1" x14ac:dyDescent="0.25">
      <c r="B375" s="24" t="s">
        <v>713</v>
      </c>
      <c r="D375" s="25" t="s">
        <v>714</v>
      </c>
      <c r="F375" s="30">
        <v>-694.98</v>
      </c>
      <c r="G375" s="30">
        <v>66.650000000000006</v>
      </c>
      <c r="H375" s="30">
        <v>46.48</v>
      </c>
      <c r="I375" s="30">
        <v>-674.81</v>
      </c>
    </row>
    <row r="376" spans="2:9" ht="16" customHeight="1" x14ac:dyDescent="0.25">
      <c r="B376" s="24" t="s">
        <v>715</v>
      </c>
      <c r="D376" s="25" t="s">
        <v>716</v>
      </c>
      <c r="F376" s="30">
        <v>-3916130.94</v>
      </c>
      <c r="G376" s="30">
        <v>3077673.2</v>
      </c>
      <c r="H376" s="30">
        <v>0</v>
      </c>
      <c r="I376" s="30">
        <v>-838457.74</v>
      </c>
    </row>
    <row r="377" spans="2:9" ht="16" customHeight="1" x14ac:dyDescent="0.25">
      <c r="B377" s="24" t="s">
        <v>717</v>
      </c>
      <c r="D377" s="25" t="s">
        <v>718</v>
      </c>
      <c r="F377" s="30">
        <v>-839130.94</v>
      </c>
      <c r="G377" s="30">
        <v>673.2</v>
      </c>
      <c r="H377" s="30">
        <v>0</v>
      </c>
      <c r="I377" s="30">
        <v>-838457.74</v>
      </c>
    </row>
    <row r="378" spans="2:9" ht="16" customHeight="1" x14ac:dyDescent="0.25">
      <c r="B378" s="24" t="s">
        <v>719</v>
      </c>
      <c r="D378" s="25" t="s">
        <v>718</v>
      </c>
      <c r="F378" s="30">
        <v>-839130.94</v>
      </c>
      <c r="G378" s="30">
        <v>673.2</v>
      </c>
      <c r="H378" s="30">
        <v>0</v>
      </c>
      <c r="I378" s="30">
        <v>-838457.74</v>
      </c>
    </row>
    <row r="379" spans="2:9" ht="16" customHeight="1" x14ac:dyDescent="0.25">
      <c r="B379" s="24" t="s">
        <v>720</v>
      </c>
      <c r="D379" s="25" t="s">
        <v>721</v>
      </c>
      <c r="F379" s="30">
        <v>-839130.94</v>
      </c>
      <c r="G379" s="30">
        <v>673.2</v>
      </c>
      <c r="H379" s="30">
        <v>0</v>
      </c>
      <c r="I379" s="30">
        <v>-838457.74</v>
      </c>
    </row>
    <row r="380" spans="2:9" ht="16" customHeight="1" x14ac:dyDescent="0.25">
      <c r="B380" s="24" t="s">
        <v>722</v>
      </c>
      <c r="D380" s="25" t="s">
        <v>723</v>
      </c>
      <c r="F380" s="30">
        <v>-839130.94</v>
      </c>
      <c r="G380" s="30">
        <v>673.2</v>
      </c>
      <c r="H380" s="30">
        <v>0</v>
      </c>
      <c r="I380" s="30">
        <v>-838457.74</v>
      </c>
    </row>
    <row r="381" spans="2:9" ht="16" customHeight="1" x14ac:dyDescent="0.25">
      <c r="B381" s="24" t="s">
        <v>724</v>
      </c>
      <c r="D381" s="25" t="s">
        <v>725</v>
      </c>
      <c r="F381" s="30">
        <v>-3077000</v>
      </c>
      <c r="G381" s="30">
        <v>3077000</v>
      </c>
      <c r="H381" s="30">
        <v>0</v>
      </c>
      <c r="I381" s="30">
        <v>0</v>
      </c>
    </row>
    <row r="382" spans="2:9" ht="16" customHeight="1" x14ac:dyDescent="0.25">
      <c r="B382" s="24" t="s">
        <v>726</v>
      </c>
      <c r="D382" s="25" t="s">
        <v>725</v>
      </c>
      <c r="F382" s="30">
        <v>-3077000</v>
      </c>
      <c r="G382" s="30">
        <v>3077000</v>
      </c>
      <c r="H382" s="30">
        <v>0</v>
      </c>
      <c r="I382" s="30">
        <v>0</v>
      </c>
    </row>
    <row r="383" spans="2:9" ht="16" customHeight="1" x14ac:dyDescent="0.25">
      <c r="B383" s="24" t="s">
        <v>727</v>
      </c>
      <c r="D383" s="25" t="s">
        <v>728</v>
      </c>
      <c r="F383" s="30">
        <v>-3077000</v>
      </c>
      <c r="G383" s="30">
        <v>3077000</v>
      </c>
      <c r="H383" s="30">
        <v>0</v>
      </c>
      <c r="I383" s="30">
        <v>0</v>
      </c>
    </row>
    <row r="384" spans="2:9" ht="16" customHeight="1" x14ac:dyDescent="0.25">
      <c r="B384" s="24" t="s">
        <v>729</v>
      </c>
      <c r="D384" s="25" t="s">
        <v>725</v>
      </c>
      <c r="F384" s="30">
        <v>-3077000</v>
      </c>
      <c r="G384" s="30">
        <v>3077000</v>
      </c>
      <c r="H384" s="30">
        <v>0</v>
      </c>
      <c r="I384" s="30">
        <v>0</v>
      </c>
    </row>
    <row r="385" spans="2:9" ht="16" customHeight="1" x14ac:dyDescent="0.3">
      <c r="B385" s="27" t="s">
        <v>730</v>
      </c>
      <c r="D385" s="28" t="s">
        <v>731</v>
      </c>
      <c r="F385" s="29">
        <v>-11992890.91</v>
      </c>
      <c r="G385" s="29">
        <v>0</v>
      </c>
      <c r="H385" s="29">
        <v>7855.66</v>
      </c>
      <c r="I385" s="29">
        <v>-12000746.57</v>
      </c>
    </row>
    <row r="386" spans="2:9" ht="16" customHeight="1" x14ac:dyDescent="0.25">
      <c r="B386" s="24" t="s">
        <v>732</v>
      </c>
      <c r="D386" s="25" t="s">
        <v>733</v>
      </c>
      <c r="F386" s="30">
        <v>-10000000</v>
      </c>
      <c r="G386" s="30">
        <v>0</v>
      </c>
      <c r="H386" s="30">
        <v>0</v>
      </c>
      <c r="I386" s="30">
        <v>-10000000</v>
      </c>
    </row>
    <row r="387" spans="2:9" ht="16" customHeight="1" x14ac:dyDescent="0.25">
      <c r="B387" s="24" t="s">
        <v>734</v>
      </c>
      <c r="D387" s="25" t="s">
        <v>733</v>
      </c>
      <c r="F387" s="30">
        <v>-10000000</v>
      </c>
      <c r="G387" s="30">
        <v>0</v>
      </c>
      <c r="H387" s="30">
        <v>0</v>
      </c>
      <c r="I387" s="30">
        <v>-10000000</v>
      </c>
    </row>
    <row r="388" spans="2:9" ht="16" customHeight="1" x14ac:dyDescent="0.25">
      <c r="B388" s="24" t="s">
        <v>735</v>
      </c>
      <c r="D388" s="25" t="s">
        <v>736</v>
      </c>
      <c r="F388" s="30">
        <v>-10000000</v>
      </c>
      <c r="G388" s="30">
        <v>0</v>
      </c>
      <c r="H388" s="30">
        <v>0</v>
      </c>
      <c r="I388" s="30">
        <v>-10000000</v>
      </c>
    </row>
    <row r="389" spans="2:9" ht="16" customHeight="1" x14ac:dyDescent="0.25">
      <c r="B389" s="24" t="s">
        <v>737</v>
      </c>
      <c r="D389" s="25" t="s">
        <v>738</v>
      </c>
      <c r="F389" s="30">
        <v>-10000000</v>
      </c>
      <c r="G389" s="30">
        <v>0</v>
      </c>
      <c r="H389" s="30">
        <v>0</v>
      </c>
      <c r="I389" s="30">
        <v>-10000000</v>
      </c>
    </row>
    <row r="390" spans="2:9" ht="16" customHeight="1" x14ac:dyDescent="0.25">
      <c r="B390" s="24" t="s">
        <v>739</v>
      </c>
      <c r="D390" s="25" t="s">
        <v>740</v>
      </c>
      <c r="F390" s="30">
        <v>-2000000</v>
      </c>
      <c r="G390" s="30">
        <v>0</v>
      </c>
      <c r="H390" s="30">
        <v>0</v>
      </c>
      <c r="I390" s="30">
        <v>-2000000</v>
      </c>
    </row>
    <row r="391" spans="2:9" ht="16" customHeight="1" x14ac:dyDescent="0.25">
      <c r="B391" s="24" t="s">
        <v>741</v>
      </c>
      <c r="D391" s="25" t="s">
        <v>742</v>
      </c>
      <c r="F391" s="30">
        <v>-2000000</v>
      </c>
      <c r="G391" s="30">
        <v>0</v>
      </c>
      <c r="H391" s="30">
        <v>0</v>
      </c>
      <c r="I391" s="30">
        <v>-2000000</v>
      </c>
    </row>
    <row r="392" spans="2:9" ht="16" customHeight="1" x14ac:dyDescent="0.25">
      <c r="B392" s="24" t="s">
        <v>743</v>
      </c>
      <c r="D392" s="25" t="s">
        <v>742</v>
      </c>
      <c r="F392" s="30">
        <v>-2000000</v>
      </c>
      <c r="G392" s="30">
        <v>0</v>
      </c>
      <c r="H392" s="30">
        <v>0</v>
      </c>
      <c r="I392" s="30">
        <v>-2000000</v>
      </c>
    </row>
    <row r="393" spans="2:9" ht="16" customHeight="1" x14ac:dyDescent="0.25">
      <c r="B393" s="24" t="s">
        <v>744</v>
      </c>
      <c r="D393" s="25" t="s">
        <v>745</v>
      </c>
      <c r="F393" s="30">
        <v>-2000000</v>
      </c>
      <c r="G393" s="30">
        <v>0</v>
      </c>
      <c r="H393" s="30">
        <v>0</v>
      </c>
      <c r="I393" s="30">
        <v>-2000000</v>
      </c>
    </row>
    <row r="394" spans="2:9" ht="16" customHeight="1" x14ac:dyDescent="0.25">
      <c r="B394" s="24" t="s">
        <v>746</v>
      </c>
      <c r="D394" s="25" t="s">
        <v>747</v>
      </c>
      <c r="F394" s="30">
        <v>7109.09</v>
      </c>
      <c r="G394" s="30">
        <v>0</v>
      </c>
      <c r="H394" s="30">
        <v>7855.66</v>
      </c>
      <c r="I394" s="30">
        <v>-746.57</v>
      </c>
    </row>
    <row r="395" spans="2:9" ht="16" customHeight="1" x14ac:dyDescent="0.25">
      <c r="B395" s="24" t="s">
        <v>748</v>
      </c>
      <c r="D395" s="25" t="s">
        <v>749</v>
      </c>
      <c r="F395" s="30">
        <v>7109.09</v>
      </c>
      <c r="G395" s="30">
        <v>0</v>
      </c>
      <c r="H395" s="30">
        <v>7855.66</v>
      </c>
      <c r="I395" s="30">
        <v>-746.57</v>
      </c>
    </row>
    <row r="396" spans="2:9" ht="16" customHeight="1" x14ac:dyDescent="0.25">
      <c r="B396" s="24" t="s">
        <v>750</v>
      </c>
      <c r="D396" s="25" t="s">
        <v>751</v>
      </c>
      <c r="F396" s="30">
        <v>7109.09</v>
      </c>
      <c r="G396" s="30">
        <v>0</v>
      </c>
      <c r="H396" s="30">
        <v>7855.66</v>
      </c>
      <c r="I396" s="30">
        <v>-746.57</v>
      </c>
    </row>
    <row r="397" spans="2:9" ht="16" customHeight="1" x14ac:dyDescent="0.25">
      <c r="B397" s="24" t="s">
        <v>752</v>
      </c>
      <c r="D397" s="25" t="s">
        <v>751</v>
      </c>
      <c r="F397" s="30">
        <v>7109.09</v>
      </c>
      <c r="G397" s="30">
        <v>0</v>
      </c>
      <c r="H397" s="30">
        <v>7855.66</v>
      </c>
      <c r="I397" s="30">
        <v>-746.57</v>
      </c>
    </row>
    <row r="398" spans="2:9" ht="16" customHeight="1" x14ac:dyDescent="0.25">
      <c r="B398" s="24" t="s">
        <v>753</v>
      </c>
      <c r="D398" s="25" t="s">
        <v>751</v>
      </c>
      <c r="F398" s="30">
        <v>7109.09</v>
      </c>
      <c r="G398" s="30">
        <v>0</v>
      </c>
      <c r="H398" s="30">
        <v>7855.66</v>
      </c>
      <c r="I398" s="30">
        <v>-746.57</v>
      </c>
    </row>
    <row r="399" spans="2:9" ht="16" customHeight="1" x14ac:dyDescent="0.3">
      <c r="B399" s="27" t="s">
        <v>754</v>
      </c>
      <c r="D399" s="28" t="s">
        <v>755</v>
      </c>
      <c r="F399" s="29">
        <v>18194559.920000002</v>
      </c>
      <c r="G399" s="29">
        <v>5658338.25</v>
      </c>
      <c r="H399" s="29">
        <v>135816.75</v>
      </c>
      <c r="I399" s="29">
        <v>23717081.420000002</v>
      </c>
    </row>
    <row r="400" spans="2:9" ht="16" customHeight="1" x14ac:dyDescent="0.25">
      <c r="B400" s="24" t="s">
        <v>756</v>
      </c>
      <c r="D400" s="25" t="s">
        <v>757</v>
      </c>
      <c r="F400" s="30">
        <v>12057196.33</v>
      </c>
      <c r="G400" s="30">
        <v>3185943.7</v>
      </c>
      <c r="H400" s="30">
        <v>53870.559999999998</v>
      </c>
      <c r="I400" s="30">
        <v>15189269.470000001</v>
      </c>
    </row>
    <row r="401" spans="2:9" ht="16" customHeight="1" x14ac:dyDescent="0.25">
      <c r="B401" s="24" t="s">
        <v>758</v>
      </c>
      <c r="D401" s="25" t="s">
        <v>759</v>
      </c>
      <c r="F401" s="30">
        <v>12057196.33</v>
      </c>
      <c r="G401" s="30">
        <v>3185943.7</v>
      </c>
      <c r="H401" s="30">
        <v>53870.559999999998</v>
      </c>
      <c r="I401" s="30">
        <v>15189269.470000001</v>
      </c>
    </row>
    <row r="402" spans="2:9" ht="16" customHeight="1" x14ac:dyDescent="0.25">
      <c r="B402" s="24" t="s">
        <v>760</v>
      </c>
      <c r="D402" s="25" t="s">
        <v>761</v>
      </c>
      <c r="F402" s="30">
        <v>11085968.060000001</v>
      </c>
      <c r="G402" s="30">
        <v>2862023.43</v>
      </c>
      <c r="H402" s="30">
        <v>0</v>
      </c>
      <c r="I402" s="30">
        <v>13947991.49</v>
      </c>
    </row>
    <row r="403" spans="2:9" ht="16" customHeight="1" x14ac:dyDescent="0.25">
      <c r="B403" s="24" t="s">
        <v>762</v>
      </c>
      <c r="D403" s="25" t="s">
        <v>763</v>
      </c>
      <c r="F403" s="30">
        <v>11085968.060000001</v>
      </c>
      <c r="G403" s="30">
        <v>2862023.43</v>
      </c>
      <c r="H403" s="30">
        <v>0</v>
      </c>
      <c r="I403" s="30">
        <v>13947991.49</v>
      </c>
    </row>
    <row r="404" spans="2:9" ht="16" customHeight="1" x14ac:dyDescent="0.25">
      <c r="B404" s="24" t="s">
        <v>764</v>
      </c>
      <c r="D404" s="25" t="s">
        <v>765</v>
      </c>
      <c r="F404" s="30">
        <v>11085968.060000001</v>
      </c>
      <c r="G404" s="30">
        <v>2862023.43</v>
      </c>
      <c r="H404" s="30">
        <v>0</v>
      </c>
      <c r="I404" s="30">
        <v>13947991.49</v>
      </c>
    </row>
    <row r="405" spans="2:9" ht="16" customHeight="1" x14ac:dyDescent="0.25">
      <c r="B405" s="24" t="s">
        <v>766</v>
      </c>
      <c r="D405" s="25" t="s">
        <v>767</v>
      </c>
      <c r="F405" s="30">
        <v>128753.7</v>
      </c>
      <c r="G405" s="30">
        <v>32844.28</v>
      </c>
      <c r="H405" s="30">
        <v>0</v>
      </c>
      <c r="I405" s="30">
        <v>161597.98000000001</v>
      </c>
    </row>
    <row r="406" spans="2:9" ht="16" customHeight="1" x14ac:dyDescent="0.25">
      <c r="B406" s="24" t="s">
        <v>768</v>
      </c>
      <c r="D406" s="25" t="s">
        <v>769</v>
      </c>
      <c r="F406" s="30">
        <v>128753.7</v>
      </c>
      <c r="G406" s="30">
        <v>32844.28</v>
      </c>
      <c r="H406" s="30">
        <v>0</v>
      </c>
      <c r="I406" s="30">
        <v>161597.98000000001</v>
      </c>
    </row>
    <row r="407" spans="2:9" ht="16" customHeight="1" x14ac:dyDescent="0.25">
      <c r="B407" s="24" t="s">
        <v>770</v>
      </c>
      <c r="D407" s="25" t="s">
        <v>767</v>
      </c>
      <c r="F407" s="30">
        <v>128753.7</v>
      </c>
      <c r="G407" s="30">
        <v>32844.28</v>
      </c>
      <c r="H407" s="30">
        <v>0</v>
      </c>
      <c r="I407" s="30">
        <v>161597.98000000001</v>
      </c>
    </row>
    <row r="408" spans="2:9" ht="16" customHeight="1" x14ac:dyDescent="0.25">
      <c r="B408" s="24" t="s">
        <v>771</v>
      </c>
      <c r="D408" s="25" t="s">
        <v>772</v>
      </c>
      <c r="F408" s="30">
        <v>155243.89000000001</v>
      </c>
      <c r="G408" s="30">
        <v>46574.79</v>
      </c>
      <c r="H408" s="30">
        <v>0</v>
      </c>
      <c r="I408" s="30">
        <v>201818.68</v>
      </c>
    </row>
    <row r="409" spans="2:9" ht="16" customHeight="1" x14ac:dyDescent="0.25">
      <c r="B409" s="24" t="s">
        <v>773</v>
      </c>
      <c r="D409" s="25" t="s">
        <v>774</v>
      </c>
      <c r="F409" s="30">
        <v>155243.89000000001</v>
      </c>
      <c r="G409" s="30">
        <v>46574.79</v>
      </c>
      <c r="H409" s="30">
        <v>0</v>
      </c>
      <c r="I409" s="30">
        <v>201818.68</v>
      </c>
    </row>
    <row r="410" spans="2:9" ht="16" customHeight="1" x14ac:dyDescent="0.25">
      <c r="B410" s="24" t="s">
        <v>775</v>
      </c>
      <c r="D410" s="25" t="s">
        <v>772</v>
      </c>
      <c r="F410" s="30">
        <v>155243.89000000001</v>
      </c>
      <c r="G410" s="30">
        <v>46574.79</v>
      </c>
      <c r="H410" s="30">
        <v>0</v>
      </c>
      <c r="I410" s="30">
        <v>201818.68</v>
      </c>
    </row>
    <row r="411" spans="2:9" ht="16" customHeight="1" x14ac:dyDescent="0.25">
      <c r="B411" s="24" t="s">
        <v>776</v>
      </c>
      <c r="D411" s="25" t="s">
        <v>777</v>
      </c>
      <c r="F411" s="30">
        <v>147857.70000000001</v>
      </c>
      <c r="G411" s="30">
        <v>37789.25</v>
      </c>
      <c r="H411" s="30">
        <v>165</v>
      </c>
      <c r="I411" s="30">
        <v>185481.95</v>
      </c>
    </row>
    <row r="412" spans="2:9" ht="16" customHeight="1" x14ac:dyDescent="0.25">
      <c r="B412" s="24" t="s">
        <v>778</v>
      </c>
      <c r="D412" s="25" t="s">
        <v>779</v>
      </c>
      <c r="F412" s="30">
        <v>147857.70000000001</v>
      </c>
      <c r="G412" s="30">
        <v>37789.25</v>
      </c>
      <c r="H412" s="30">
        <v>165</v>
      </c>
      <c r="I412" s="30">
        <v>185481.95</v>
      </c>
    </row>
    <row r="413" spans="2:9" ht="16" customHeight="1" x14ac:dyDescent="0.25">
      <c r="B413" s="24" t="s">
        <v>780</v>
      </c>
      <c r="D413" s="25" t="s">
        <v>781</v>
      </c>
      <c r="F413" s="30">
        <v>42239.53</v>
      </c>
      <c r="G413" s="30">
        <v>11258.78</v>
      </c>
      <c r="H413" s="30">
        <v>0</v>
      </c>
      <c r="I413" s="30">
        <v>53498.31</v>
      </c>
    </row>
    <row r="414" spans="2:9" ht="16" customHeight="1" x14ac:dyDescent="0.25">
      <c r="B414" s="24" t="s">
        <v>782</v>
      </c>
      <c r="D414" s="25" t="s">
        <v>609</v>
      </c>
      <c r="F414" s="30">
        <v>12576.33</v>
      </c>
      <c r="G414" s="30">
        <v>3656.38</v>
      </c>
      <c r="H414" s="30">
        <v>0</v>
      </c>
      <c r="I414" s="30">
        <v>16232.71</v>
      </c>
    </row>
    <row r="415" spans="2:9" ht="16" customHeight="1" x14ac:dyDescent="0.25">
      <c r="B415" s="24" t="s">
        <v>783</v>
      </c>
      <c r="D415" s="25" t="s">
        <v>784</v>
      </c>
      <c r="F415" s="30">
        <v>330</v>
      </c>
      <c r="G415" s="30">
        <v>90</v>
      </c>
      <c r="H415" s="30">
        <v>0</v>
      </c>
      <c r="I415" s="30">
        <v>420</v>
      </c>
    </row>
    <row r="416" spans="2:9" ht="16" customHeight="1" x14ac:dyDescent="0.25">
      <c r="B416" s="24" t="s">
        <v>785</v>
      </c>
      <c r="D416" s="25" t="s">
        <v>786</v>
      </c>
      <c r="F416" s="30">
        <v>28133.200000000001</v>
      </c>
      <c r="G416" s="30">
        <v>7212.4</v>
      </c>
      <c r="H416" s="30">
        <v>0</v>
      </c>
      <c r="I416" s="30">
        <v>35345.599999999999</v>
      </c>
    </row>
    <row r="417" spans="2:9" ht="16" customHeight="1" x14ac:dyDescent="0.25">
      <c r="B417" s="24" t="s">
        <v>787</v>
      </c>
      <c r="D417" s="25" t="s">
        <v>788</v>
      </c>
      <c r="F417" s="30">
        <v>1200</v>
      </c>
      <c r="G417" s="30">
        <v>300</v>
      </c>
      <c r="H417" s="30">
        <v>0</v>
      </c>
      <c r="I417" s="30">
        <v>1500</v>
      </c>
    </row>
    <row r="418" spans="2:9" ht="16" customHeight="1" x14ac:dyDescent="0.25">
      <c r="B418" s="24" t="s">
        <v>789</v>
      </c>
      <c r="D418" s="25" t="s">
        <v>790</v>
      </c>
      <c r="F418" s="30">
        <v>3586.31</v>
      </c>
      <c r="G418" s="30">
        <v>1133.9000000000001</v>
      </c>
      <c r="H418" s="30">
        <v>0</v>
      </c>
      <c r="I418" s="30">
        <v>4720.21</v>
      </c>
    </row>
    <row r="419" spans="2:9" ht="16" customHeight="1" x14ac:dyDescent="0.25">
      <c r="B419" s="24" t="s">
        <v>791</v>
      </c>
      <c r="D419" s="25" t="s">
        <v>792</v>
      </c>
      <c r="F419" s="30">
        <v>29123.27</v>
      </c>
      <c r="G419" s="30">
        <v>5135.34</v>
      </c>
      <c r="H419" s="30">
        <v>0</v>
      </c>
      <c r="I419" s="30">
        <v>34258.61</v>
      </c>
    </row>
    <row r="420" spans="2:9" ht="16" customHeight="1" x14ac:dyDescent="0.25">
      <c r="B420" s="24" t="s">
        <v>793</v>
      </c>
      <c r="D420" s="25" t="s">
        <v>794</v>
      </c>
      <c r="F420" s="30">
        <v>36233.919999999998</v>
      </c>
      <c r="G420" s="30">
        <v>9621.5</v>
      </c>
      <c r="H420" s="30">
        <v>0</v>
      </c>
      <c r="I420" s="30">
        <v>45855.42</v>
      </c>
    </row>
    <row r="421" spans="2:9" ht="16" customHeight="1" x14ac:dyDescent="0.25">
      <c r="B421" s="24" t="s">
        <v>795</v>
      </c>
      <c r="D421" s="25" t="s">
        <v>796</v>
      </c>
      <c r="F421" s="30">
        <v>12858.99</v>
      </c>
      <c r="G421" s="30">
        <v>3235.09</v>
      </c>
      <c r="H421" s="30">
        <v>0</v>
      </c>
      <c r="I421" s="30">
        <v>16094.08</v>
      </c>
    </row>
    <row r="422" spans="2:9" ht="16" customHeight="1" x14ac:dyDescent="0.25">
      <c r="B422" s="24" t="s">
        <v>797</v>
      </c>
      <c r="D422" s="25" t="s">
        <v>798</v>
      </c>
      <c r="F422" s="30">
        <v>21660.27</v>
      </c>
      <c r="G422" s="30">
        <v>5955.03</v>
      </c>
      <c r="H422" s="30">
        <v>0</v>
      </c>
      <c r="I422" s="30">
        <v>27615.3</v>
      </c>
    </row>
    <row r="423" spans="2:9" ht="16" customHeight="1" x14ac:dyDescent="0.25">
      <c r="B423" s="24" t="s">
        <v>799</v>
      </c>
      <c r="D423" s="25" t="s">
        <v>800</v>
      </c>
      <c r="F423" s="30">
        <v>1714.66</v>
      </c>
      <c r="G423" s="30">
        <v>431.38</v>
      </c>
      <c r="H423" s="30">
        <v>0</v>
      </c>
      <c r="I423" s="30">
        <v>2146.04</v>
      </c>
    </row>
    <row r="424" spans="2:9" ht="16" customHeight="1" x14ac:dyDescent="0.25">
      <c r="B424" s="24" t="s">
        <v>801</v>
      </c>
      <c r="D424" s="25" t="s">
        <v>802</v>
      </c>
      <c r="F424" s="30">
        <v>17070.16</v>
      </c>
      <c r="G424" s="30">
        <v>4267.54</v>
      </c>
      <c r="H424" s="30">
        <v>0</v>
      </c>
      <c r="I424" s="30">
        <v>21337.7</v>
      </c>
    </row>
    <row r="425" spans="2:9" ht="16" customHeight="1" x14ac:dyDescent="0.25">
      <c r="B425" s="24" t="s">
        <v>803</v>
      </c>
      <c r="D425" s="25" t="s">
        <v>804</v>
      </c>
      <c r="F425" s="30">
        <v>15826.12</v>
      </c>
      <c r="G425" s="30">
        <v>3956.53</v>
      </c>
      <c r="H425" s="30">
        <v>0</v>
      </c>
      <c r="I425" s="30">
        <v>19782.650000000001</v>
      </c>
    </row>
    <row r="426" spans="2:9" ht="16" customHeight="1" x14ac:dyDescent="0.25">
      <c r="B426" s="24" t="s">
        <v>805</v>
      </c>
      <c r="D426" s="25" t="s">
        <v>806</v>
      </c>
      <c r="F426" s="30">
        <v>1244.04</v>
      </c>
      <c r="G426" s="30">
        <v>311.01</v>
      </c>
      <c r="H426" s="30">
        <v>0</v>
      </c>
      <c r="I426" s="30">
        <v>1555.05</v>
      </c>
    </row>
    <row r="427" spans="2:9" ht="16" customHeight="1" x14ac:dyDescent="0.25">
      <c r="B427" s="24" t="s">
        <v>807</v>
      </c>
      <c r="D427" s="25" t="s">
        <v>808</v>
      </c>
      <c r="F427" s="30">
        <v>79.099999999999994</v>
      </c>
      <c r="G427" s="30">
        <v>848.74</v>
      </c>
      <c r="H427" s="30">
        <v>25</v>
      </c>
      <c r="I427" s="30">
        <v>902.84</v>
      </c>
    </row>
    <row r="428" spans="2:9" ht="16" customHeight="1" x14ac:dyDescent="0.25">
      <c r="B428" s="24" t="s">
        <v>809</v>
      </c>
      <c r="D428" s="25" t="s">
        <v>810</v>
      </c>
      <c r="F428" s="30">
        <v>79.099999999999994</v>
      </c>
      <c r="G428" s="30">
        <v>0</v>
      </c>
      <c r="H428" s="30">
        <v>0</v>
      </c>
      <c r="I428" s="30">
        <v>79.099999999999994</v>
      </c>
    </row>
    <row r="429" spans="2:9" ht="16" customHeight="1" x14ac:dyDescent="0.25">
      <c r="B429" s="24" t="s">
        <v>811</v>
      </c>
      <c r="D429" s="25" t="s">
        <v>812</v>
      </c>
      <c r="F429" s="30">
        <v>0</v>
      </c>
      <c r="G429" s="30">
        <v>848.74</v>
      </c>
      <c r="H429" s="30">
        <v>25</v>
      </c>
      <c r="I429" s="30">
        <v>823.74</v>
      </c>
    </row>
    <row r="430" spans="2:9" ht="16" customHeight="1" x14ac:dyDescent="0.25">
      <c r="B430" s="24" t="s">
        <v>813</v>
      </c>
      <c r="D430" s="25" t="s">
        <v>814</v>
      </c>
      <c r="F430" s="30">
        <v>17773.38</v>
      </c>
      <c r="G430" s="30">
        <v>4811.4399999999996</v>
      </c>
      <c r="H430" s="30">
        <v>0</v>
      </c>
      <c r="I430" s="30">
        <v>22584.82</v>
      </c>
    </row>
    <row r="431" spans="2:9" ht="16" customHeight="1" x14ac:dyDescent="0.25">
      <c r="B431" s="24" t="s">
        <v>815</v>
      </c>
      <c r="D431" s="25" t="s">
        <v>816</v>
      </c>
      <c r="F431" s="30">
        <v>1752.03</v>
      </c>
      <c r="G431" s="30">
        <v>712.01</v>
      </c>
      <c r="H431" s="30">
        <v>140</v>
      </c>
      <c r="I431" s="30">
        <v>2324.04</v>
      </c>
    </row>
    <row r="432" spans="2:9" ht="16" customHeight="1" x14ac:dyDescent="0.25">
      <c r="B432" s="24" t="s">
        <v>817</v>
      </c>
      <c r="D432" s="25" t="s">
        <v>818</v>
      </c>
      <c r="F432" s="30">
        <v>574.97</v>
      </c>
      <c r="G432" s="30">
        <v>350.95</v>
      </c>
      <c r="H432" s="30">
        <v>0</v>
      </c>
      <c r="I432" s="30">
        <v>925.92</v>
      </c>
    </row>
    <row r="433" spans="2:9" ht="16" customHeight="1" x14ac:dyDescent="0.25">
      <c r="B433" s="24" t="s">
        <v>819</v>
      </c>
      <c r="D433" s="25" t="s">
        <v>820</v>
      </c>
      <c r="F433" s="30">
        <v>546.09</v>
      </c>
      <c r="G433" s="30">
        <v>127.64</v>
      </c>
      <c r="H433" s="30">
        <v>0</v>
      </c>
      <c r="I433" s="30">
        <v>673.73</v>
      </c>
    </row>
    <row r="434" spans="2:9" ht="16" customHeight="1" x14ac:dyDescent="0.25">
      <c r="B434" s="24" t="s">
        <v>821</v>
      </c>
      <c r="D434" s="25" t="s">
        <v>816</v>
      </c>
      <c r="F434" s="30">
        <v>630.97</v>
      </c>
      <c r="G434" s="30">
        <v>233.42</v>
      </c>
      <c r="H434" s="30">
        <v>140</v>
      </c>
      <c r="I434" s="30">
        <v>724.39</v>
      </c>
    </row>
    <row r="435" spans="2:9" ht="16" customHeight="1" x14ac:dyDescent="0.25">
      <c r="B435" s="24" t="s">
        <v>822</v>
      </c>
      <c r="D435" s="25" t="s">
        <v>823</v>
      </c>
      <c r="F435" s="30">
        <v>7306.99</v>
      </c>
      <c r="G435" s="30">
        <v>448.61</v>
      </c>
      <c r="H435" s="30">
        <v>0</v>
      </c>
      <c r="I435" s="30">
        <v>7755.6</v>
      </c>
    </row>
    <row r="436" spans="2:9" ht="16" customHeight="1" x14ac:dyDescent="0.25">
      <c r="B436" s="24" t="s">
        <v>824</v>
      </c>
      <c r="D436" s="25" t="s">
        <v>825</v>
      </c>
      <c r="F436" s="30">
        <v>7306.99</v>
      </c>
      <c r="G436" s="30">
        <v>448.61</v>
      </c>
      <c r="H436" s="30">
        <v>0</v>
      </c>
      <c r="I436" s="30">
        <v>7755.6</v>
      </c>
    </row>
    <row r="437" spans="2:9" ht="16" customHeight="1" x14ac:dyDescent="0.25">
      <c r="B437" s="24" t="s">
        <v>826</v>
      </c>
      <c r="D437" s="25" t="s">
        <v>823</v>
      </c>
      <c r="F437" s="30">
        <v>7306.99</v>
      </c>
      <c r="G437" s="30">
        <v>448.61</v>
      </c>
      <c r="H437" s="30">
        <v>0</v>
      </c>
      <c r="I437" s="30">
        <v>7755.6</v>
      </c>
    </row>
    <row r="438" spans="2:9" ht="16" customHeight="1" x14ac:dyDescent="0.25">
      <c r="B438" s="24" t="s">
        <v>827</v>
      </c>
      <c r="D438" s="25" t="s">
        <v>828</v>
      </c>
      <c r="F438" s="30">
        <v>27290.57</v>
      </c>
      <c r="G438" s="30">
        <v>2180.27</v>
      </c>
      <c r="H438" s="30">
        <v>0</v>
      </c>
      <c r="I438" s="30">
        <v>29470.84</v>
      </c>
    </row>
    <row r="439" spans="2:9" ht="16" customHeight="1" x14ac:dyDescent="0.25">
      <c r="B439" s="24" t="s">
        <v>829</v>
      </c>
      <c r="D439" s="25" t="s">
        <v>830</v>
      </c>
      <c r="F439" s="30">
        <v>27290.57</v>
      </c>
      <c r="G439" s="30">
        <v>2180.27</v>
      </c>
      <c r="H439" s="30">
        <v>0</v>
      </c>
      <c r="I439" s="30">
        <v>29470.84</v>
      </c>
    </row>
    <row r="440" spans="2:9" ht="16" customHeight="1" x14ac:dyDescent="0.25">
      <c r="B440" s="24" t="s">
        <v>831</v>
      </c>
      <c r="D440" s="25" t="s">
        <v>828</v>
      </c>
      <c r="F440" s="30">
        <v>27290.57</v>
      </c>
      <c r="G440" s="30">
        <v>2180.27</v>
      </c>
      <c r="H440" s="30">
        <v>0</v>
      </c>
      <c r="I440" s="30">
        <v>29470.84</v>
      </c>
    </row>
    <row r="441" spans="2:9" ht="16" customHeight="1" x14ac:dyDescent="0.25">
      <c r="B441" s="24" t="s">
        <v>832</v>
      </c>
      <c r="D441" s="25" t="s">
        <v>833</v>
      </c>
      <c r="F441" s="30">
        <v>108882.18</v>
      </c>
      <c r="G441" s="30">
        <v>49477.55</v>
      </c>
      <c r="H441" s="30">
        <v>25929.56</v>
      </c>
      <c r="I441" s="30">
        <v>132430.17000000001</v>
      </c>
    </row>
    <row r="442" spans="2:9" ht="16" customHeight="1" x14ac:dyDescent="0.25">
      <c r="B442" s="24" t="s">
        <v>834</v>
      </c>
      <c r="D442" s="25" t="s">
        <v>835</v>
      </c>
      <c r="F442" s="30">
        <v>108882.18</v>
      </c>
      <c r="G442" s="30">
        <v>49477.55</v>
      </c>
      <c r="H442" s="30">
        <v>25929.56</v>
      </c>
      <c r="I442" s="30">
        <v>132430.17000000001</v>
      </c>
    </row>
    <row r="443" spans="2:9" ht="16" customHeight="1" x14ac:dyDescent="0.25">
      <c r="B443" s="24" t="s">
        <v>836</v>
      </c>
      <c r="D443" s="25" t="s">
        <v>833</v>
      </c>
      <c r="F443" s="30">
        <v>108882.18</v>
      </c>
      <c r="G443" s="30">
        <v>49477.55</v>
      </c>
      <c r="H443" s="30">
        <v>25929.56</v>
      </c>
      <c r="I443" s="30">
        <v>132430.17000000001</v>
      </c>
    </row>
    <row r="444" spans="2:9" ht="16" customHeight="1" x14ac:dyDescent="0.25">
      <c r="B444" s="24" t="s">
        <v>837</v>
      </c>
      <c r="D444" s="25" t="s">
        <v>838</v>
      </c>
      <c r="F444" s="30">
        <v>83162.97</v>
      </c>
      <c r="G444" s="30">
        <v>46688.21</v>
      </c>
      <c r="H444" s="30">
        <v>25122.86</v>
      </c>
      <c r="I444" s="30">
        <v>104728.32000000001</v>
      </c>
    </row>
    <row r="445" spans="2:9" ht="16" customHeight="1" x14ac:dyDescent="0.25">
      <c r="B445" s="24" t="s">
        <v>839</v>
      </c>
      <c r="D445" s="25" t="s">
        <v>840</v>
      </c>
      <c r="F445" s="30">
        <v>83162.97</v>
      </c>
      <c r="G445" s="30">
        <v>46688.21</v>
      </c>
      <c r="H445" s="30">
        <v>25122.86</v>
      </c>
      <c r="I445" s="30">
        <v>104728.32000000001</v>
      </c>
    </row>
    <row r="446" spans="2:9" ht="16" customHeight="1" x14ac:dyDescent="0.25">
      <c r="B446" s="24" t="s">
        <v>841</v>
      </c>
      <c r="D446" s="25" t="s">
        <v>840</v>
      </c>
      <c r="F446" s="30">
        <v>83162.97</v>
      </c>
      <c r="G446" s="30">
        <v>46688.21</v>
      </c>
      <c r="H446" s="30">
        <v>25122.86</v>
      </c>
      <c r="I446" s="30">
        <v>104728.32000000001</v>
      </c>
    </row>
    <row r="447" spans="2:9" ht="16" customHeight="1" x14ac:dyDescent="0.25">
      <c r="B447" s="24" t="s">
        <v>842</v>
      </c>
      <c r="D447" s="25" t="s">
        <v>843</v>
      </c>
      <c r="F447" s="30">
        <v>1262.56</v>
      </c>
      <c r="G447" s="30">
        <v>0</v>
      </c>
      <c r="H447" s="30">
        <v>0</v>
      </c>
      <c r="I447" s="30">
        <v>1262.56</v>
      </c>
    </row>
    <row r="448" spans="2:9" ht="16" customHeight="1" x14ac:dyDescent="0.25">
      <c r="B448" s="24" t="s">
        <v>844</v>
      </c>
      <c r="D448" s="25" t="s">
        <v>845</v>
      </c>
      <c r="F448" s="30">
        <v>1262.56</v>
      </c>
      <c r="G448" s="30">
        <v>0</v>
      </c>
      <c r="H448" s="30">
        <v>0</v>
      </c>
      <c r="I448" s="30">
        <v>1262.56</v>
      </c>
    </row>
    <row r="449" spans="2:9" ht="16" customHeight="1" x14ac:dyDescent="0.25">
      <c r="B449" s="24" t="s">
        <v>846</v>
      </c>
      <c r="D449" s="25" t="s">
        <v>843</v>
      </c>
      <c r="F449" s="30">
        <v>1262.56</v>
      </c>
      <c r="G449" s="30">
        <v>0</v>
      </c>
      <c r="H449" s="30">
        <v>0</v>
      </c>
      <c r="I449" s="30">
        <v>1262.56</v>
      </c>
    </row>
    <row r="450" spans="2:9" ht="16" customHeight="1" x14ac:dyDescent="0.25">
      <c r="B450" s="24" t="s">
        <v>847</v>
      </c>
      <c r="D450" s="25" t="s">
        <v>848</v>
      </c>
      <c r="F450" s="30">
        <v>11710.9</v>
      </c>
      <c r="G450" s="30">
        <v>0</v>
      </c>
      <c r="H450" s="30">
        <v>0</v>
      </c>
      <c r="I450" s="30">
        <v>11710.9</v>
      </c>
    </row>
    <row r="451" spans="2:9" ht="16" customHeight="1" x14ac:dyDescent="0.25">
      <c r="B451" s="24" t="s">
        <v>849</v>
      </c>
      <c r="D451" s="25" t="s">
        <v>850</v>
      </c>
      <c r="F451" s="30">
        <v>11710.9</v>
      </c>
      <c r="G451" s="30">
        <v>0</v>
      </c>
      <c r="H451" s="30">
        <v>0</v>
      </c>
      <c r="I451" s="30">
        <v>11710.9</v>
      </c>
    </row>
    <row r="452" spans="2:9" ht="16" customHeight="1" x14ac:dyDescent="0.25">
      <c r="B452" s="24" t="s">
        <v>851</v>
      </c>
      <c r="D452" s="25" t="s">
        <v>850</v>
      </c>
      <c r="F452" s="30">
        <v>11710.9</v>
      </c>
      <c r="G452" s="30">
        <v>0</v>
      </c>
      <c r="H452" s="30">
        <v>0</v>
      </c>
      <c r="I452" s="30">
        <v>11710.9</v>
      </c>
    </row>
    <row r="453" spans="2:9" ht="16" customHeight="1" x14ac:dyDescent="0.25">
      <c r="B453" s="24" t="s">
        <v>852</v>
      </c>
      <c r="D453" s="25" t="s">
        <v>853</v>
      </c>
      <c r="F453" s="30">
        <v>56406.64</v>
      </c>
      <c r="G453" s="30">
        <v>14747.96</v>
      </c>
      <c r="H453" s="30">
        <v>0</v>
      </c>
      <c r="I453" s="30">
        <v>71154.600000000006</v>
      </c>
    </row>
    <row r="454" spans="2:9" ht="16" customHeight="1" x14ac:dyDescent="0.25">
      <c r="B454" s="24" t="s">
        <v>854</v>
      </c>
      <c r="D454" s="25" t="s">
        <v>855</v>
      </c>
      <c r="F454" s="30">
        <v>56406.64</v>
      </c>
      <c r="G454" s="30">
        <v>14747.96</v>
      </c>
      <c r="H454" s="30">
        <v>0</v>
      </c>
      <c r="I454" s="30">
        <v>71154.600000000006</v>
      </c>
    </row>
    <row r="455" spans="2:9" ht="16" customHeight="1" x14ac:dyDescent="0.25">
      <c r="B455" s="24" t="s">
        <v>856</v>
      </c>
      <c r="D455" s="25" t="s">
        <v>857</v>
      </c>
      <c r="F455" s="30">
        <v>56406.64</v>
      </c>
      <c r="G455" s="30">
        <v>14747.96</v>
      </c>
      <c r="H455" s="30">
        <v>0</v>
      </c>
      <c r="I455" s="30">
        <v>71154.600000000006</v>
      </c>
    </row>
    <row r="456" spans="2:9" ht="16" customHeight="1" x14ac:dyDescent="0.25">
      <c r="B456" s="24" t="s">
        <v>858</v>
      </c>
      <c r="D456" s="25" t="s">
        <v>859</v>
      </c>
      <c r="F456" s="30">
        <v>592.5</v>
      </c>
      <c r="G456" s="30">
        <v>73.45</v>
      </c>
      <c r="H456" s="30">
        <v>0</v>
      </c>
      <c r="I456" s="30">
        <v>665.95</v>
      </c>
    </row>
    <row r="457" spans="2:9" ht="16" customHeight="1" x14ac:dyDescent="0.25">
      <c r="B457" s="24" t="s">
        <v>860</v>
      </c>
      <c r="D457" s="25" t="s">
        <v>861</v>
      </c>
      <c r="F457" s="30">
        <v>592.5</v>
      </c>
      <c r="G457" s="30">
        <v>73.45</v>
      </c>
      <c r="H457" s="30">
        <v>0</v>
      </c>
      <c r="I457" s="30">
        <v>665.95</v>
      </c>
    </row>
    <row r="458" spans="2:9" ht="16" customHeight="1" x14ac:dyDescent="0.25">
      <c r="B458" s="24" t="s">
        <v>862</v>
      </c>
      <c r="D458" s="25" t="s">
        <v>859</v>
      </c>
      <c r="F458" s="30">
        <v>592.5</v>
      </c>
      <c r="G458" s="30">
        <v>73.45</v>
      </c>
      <c r="H458" s="30">
        <v>0</v>
      </c>
      <c r="I458" s="30">
        <v>665.95</v>
      </c>
    </row>
    <row r="459" spans="2:9" ht="16" customHeight="1" x14ac:dyDescent="0.25">
      <c r="B459" s="24" t="s">
        <v>863</v>
      </c>
      <c r="D459" s="25" t="s">
        <v>864</v>
      </c>
      <c r="F459" s="30">
        <v>24947.39</v>
      </c>
      <c r="G459" s="30">
        <v>5030.6000000000004</v>
      </c>
      <c r="H459" s="30">
        <v>0</v>
      </c>
      <c r="I459" s="30">
        <v>29977.99</v>
      </c>
    </row>
    <row r="460" spans="2:9" ht="16" customHeight="1" x14ac:dyDescent="0.25">
      <c r="B460" s="24" t="s">
        <v>865</v>
      </c>
      <c r="D460" s="25" t="s">
        <v>866</v>
      </c>
      <c r="F460" s="30">
        <v>24947.39</v>
      </c>
      <c r="G460" s="30">
        <v>5030.6000000000004</v>
      </c>
      <c r="H460" s="30">
        <v>0</v>
      </c>
      <c r="I460" s="30">
        <v>29977.99</v>
      </c>
    </row>
    <row r="461" spans="2:9" ht="16" customHeight="1" x14ac:dyDescent="0.25">
      <c r="B461" s="24" t="s">
        <v>867</v>
      </c>
      <c r="D461" s="25" t="s">
        <v>864</v>
      </c>
      <c r="F461" s="30">
        <v>24947.39</v>
      </c>
      <c r="G461" s="30">
        <v>5030.6000000000004</v>
      </c>
      <c r="H461" s="30">
        <v>0</v>
      </c>
      <c r="I461" s="30">
        <v>29977.99</v>
      </c>
    </row>
    <row r="462" spans="2:9" ht="16" customHeight="1" x14ac:dyDescent="0.25">
      <c r="B462" s="24" t="s">
        <v>868</v>
      </c>
      <c r="D462" s="25" t="s">
        <v>869</v>
      </c>
      <c r="F462" s="30">
        <v>2249.84</v>
      </c>
      <c r="G462" s="30">
        <v>622.16</v>
      </c>
      <c r="H462" s="30">
        <v>0</v>
      </c>
      <c r="I462" s="30">
        <v>2872</v>
      </c>
    </row>
    <row r="463" spans="2:9" ht="16" customHeight="1" x14ac:dyDescent="0.25">
      <c r="B463" s="24" t="s">
        <v>870</v>
      </c>
      <c r="D463" s="25" t="s">
        <v>871</v>
      </c>
      <c r="F463" s="30">
        <v>2249.84</v>
      </c>
      <c r="G463" s="30">
        <v>622.16</v>
      </c>
      <c r="H463" s="30">
        <v>0</v>
      </c>
      <c r="I463" s="30">
        <v>2872</v>
      </c>
    </row>
    <row r="464" spans="2:9" ht="16" customHeight="1" x14ac:dyDescent="0.25">
      <c r="B464" s="24" t="s">
        <v>872</v>
      </c>
      <c r="D464" s="25" t="s">
        <v>869</v>
      </c>
      <c r="F464" s="30">
        <v>2249.84</v>
      </c>
      <c r="G464" s="30">
        <v>622.16</v>
      </c>
      <c r="H464" s="30">
        <v>0</v>
      </c>
      <c r="I464" s="30">
        <v>2872</v>
      </c>
    </row>
    <row r="465" spans="2:9" ht="16" customHeight="1" x14ac:dyDescent="0.25">
      <c r="B465" s="24" t="s">
        <v>873</v>
      </c>
      <c r="D465" s="25" t="s">
        <v>874</v>
      </c>
      <c r="F465" s="30">
        <v>2095.2199999999998</v>
      </c>
      <c r="G465" s="30">
        <v>1518.61</v>
      </c>
      <c r="H465" s="30">
        <v>0</v>
      </c>
      <c r="I465" s="30">
        <v>3613.83</v>
      </c>
    </row>
    <row r="466" spans="2:9" ht="16" customHeight="1" x14ac:dyDescent="0.25">
      <c r="B466" s="24" t="s">
        <v>875</v>
      </c>
      <c r="D466" s="25" t="s">
        <v>876</v>
      </c>
      <c r="F466" s="30">
        <v>2095.2199999999998</v>
      </c>
      <c r="G466" s="30">
        <v>1518.61</v>
      </c>
      <c r="H466" s="30">
        <v>0</v>
      </c>
      <c r="I466" s="30">
        <v>3613.83</v>
      </c>
    </row>
    <row r="467" spans="2:9" ht="16" customHeight="1" x14ac:dyDescent="0.25">
      <c r="B467" s="24" t="s">
        <v>877</v>
      </c>
      <c r="D467" s="25" t="s">
        <v>878</v>
      </c>
      <c r="F467" s="30">
        <v>2095.2199999999998</v>
      </c>
      <c r="G467" s="30">
        <v>1518.61</v>
      </c>
      <c r="H467" s="30">
        <v>0</v>
      </c>
      <c r="I467" s="30">
        <v>3613.83</v>
      </c>
    </row>
    <row r="468" spans="2:9" ht="16" customHeight="1" x14ac:dyDescent="0.25">
      <c r="B468" s="24" t="s">
        <v>879</v>
      </c>
      <c r="D468" s="25" t="s">
        <v>880</v>
      </c>
      <c r="F468" s="30">
        <v>2056.3200000000002</v>
      </c>
      <c r="G468" s="30">
        <v>6638.08</v>
      </c>
      <c r="H468" s="30">
        <v>2570.4</v>
      </c>
      <c r="I468" s="30">
        <v>6124</v>
      </c>
    </row>
    <row r="469" spans="2:9" ht="16" customHeight="1" x14ac:dyDescent="0.25">
      <c r="B469" s="24" t="s">
        <v>881</v>
      </c>
      <c r="D469" s="25" t="s">
        <v>882</v>
      </c>
      <c r="F469" s="30">
        <v>2056.3200000000002</v>
      </c>
      <c r="G469" s="30">
        <v>6638.08</v>
      </c>
      <c r="H469" s="30">
        <v>2570.4</v>
      </c>
      <c r="I469" s="30">
        <v>6124</v>
      </c>
    </row>
    <row r="470" spans="2:9" ht="16" customHeight="1" x14ac:dyDescent="0.25">
      <c r="B470" s="24" t="s">
        <v>883</v>
      </c>
      <c r="D470" s="25" t="s">
        <v>884</v>
      </c>
      <c r="F470" s="30">
        <v>2056.3200000000002</v>
      </c>
      <c r="G470" s="30">
        <v>6638.08</v>
      </c>
      <c r="H470" s="30">
        <v>2570.4</v>
      </c>
      <c r="I470" s="30">
        <v>6124</v>
      </c>
    </row>
    <row r="471" spans="2:9" ht="16" customHeight="1" x14ac:dyDescent="0.25">
      <c r="B471" s="24" t="s">
        <v>885</v>
      </c>
      <c r="D471" s="25" t="s">
        <v>886</v>
      </c>
      <c r="F471" s="30">
        <v>6971.87</v>
      </c>
      <c r="G471" s="30">
        <v>2170.98</v>
      </c>
      <c r="H471" s="30">
        <v>0</v>
      </c>
      <c r="I471" s="30">
        <v>9142.85</v>
      </c>
    </row>
    <row r="472" spans="2:9" ht="16" customHeight="1" x14ac:dyDescent="0.25">
      <c r="B472" s="24" t="s">
        <v>887</v>
      </c>
      <c r="D472" s="25" t="s">
        <v>888</v>
      </c>
      <c r="F472" s="30">
        <v>6971.87</v>
      </c>
      <c r="G472" s="30">
        <v>2170.98</v>
      </c>
      <c r="H472" s="30">
        <v>0</v>
      </c>
      <c r="I472" s="30">
        <v>9142.85</v>
      </c>
    </row>
    <row r="473" spans="2:9" ht="16" customHeight="1" x14ac:dyDescent="0.25">
      <c r="B473" s="24" t="s">
        <v>889</v>
      </c>
      <c r="D473" s="25" t="s">
        <v>886</v>
      </c>
      <c r="F473" s="30">
        <v>6971.87</v>
      </c>
      <c r="G473" s="30">
        <v>2170.98</v>
      </c>
      <c r="H473" s="30">
        <v>0</v>
      </c>
      <c r="I473" s="30">
        <v>9142.85</v>
      </c>
    </row>
    <row r="474" spans="2:9" ht="16" customHeight="1" x14ac:dyDescent="0.25">
      <c r="B474" s="24" t="s">
        <v>890</v>
      </c>
      <c r="D474" s="25" t="s">
        <v>891</v>
      </c>
      <c r="F474" s="30">
        <v>13000.29</v>
      </c>
      <c r="G474" s="30">
        <v>4989.47</v>
      </c>
      <c r="H474" s="30">
        <v>0</v>
      </c>
      <c r="I474" s="30">
        <v>17989.759999999998</v>
      </c>
    </row>
    <row r="475" spans="2:9" ht="16" customHeight="1" x14ac:dyDescent="0.25">
      <c r="B475" s="24" t="s">
        <v>892</v>
      </c>
      <c r="D475" s="25" t="s">
        <v>893</v>
      </c>
      <c r="F475" s="30">
        <v>13000.29</v>
      </c>
      <c r="G475" s="30">
        <v>4989.47</v>
      </c>
      <c r="H475" s="30">
        <v>0</v>
      </c>
      <c r="I475" s="30">
        <v>17989.759999999998</v>
      </c>
    </row>
    <row r="476" spans="2:9" ht="16" customHeight="1" x14ac:dyDescent="0.25">
      <c r="B476" s="24" t="s">
        <v>894</v>
      </c>
      <c r="D476" s="25" t="s">
        <v>891</v>
      </c>
      <c r="F476" s="30">
        <v>13000.29</v>
      </c>
      <c r="G476" s="30">
        <v>4989.47</v>
      </c>
      <c r="H476" s="30">
        <v>0</v>
      </c>
      <c r="I476" s="30">
        <v>17989.759999999998</v>
      </c>
    </row>
    <row r="477" spans="2:9" ht="16" customHeight="1" x14ac:dyDescent="0.25">
      <c r="B477" s="24" t="s">
        <v>895</v>
      </c>
      <c r="D477" s="25" t="s">
        <v>896</v>
      </c>
      <c r="F477" s="30">
        <v>191436.74</v>
      </c>
      <c r="G477" s="30">
        <v>72126</v>
      </c>
      <c r="H477" s="30">
        <v>82.74</v>
      </c>
      <c r="I477" s="30">
        <v>263480</v>
      </c>
    </row>
    <row r="478" spans="2:9" ht="16" customHeight="1" x14ac:dyDescent="0.25">
      <c r="B478" s="24" t="s">
        <v>897</v>
      </c>
      <c r="D478" s="25" t="s">
        <v>898</v>
      </c>
      <c r="F478" s="30">
        <v>191436.74</v>
      </c>
      <c r="G478" s="30">
        <v>72126</v>
      </c>
      <c r="H478" s="30">
        <v>82.74</v>
      </c>
      <c r="I478" s="30">
        <v>263480</v>
      </c>
    </row>
    <row r="479" spans="2:9" ht="16" customHeight="1" x14ac:dyDescent="0.25">
      <c r="B479" s="24" t="s">
        <v>899</v>
      </c>
      <c r="D479" s="25" t="s">
        <v>896</v>
      </c>
      <c r="F479" s="30">
        <v>69727.47</v>
      </c>
      <c r="G479" s="30">
        <v>19255.28</v>
      </c>
      <c r="H479" s="30">
        <v>82.74</v>
      </c>
      <c r="I479" s="30">
        <v>88900.01</v>
      </c>
    </row>
    <row r="480" spans="2:9" ht="16" customHeight="1" x14ac:dyDescent="0.25">
      <c r="B480" s="24" t="s">
        <v>900</v>
      </c>
      <c r="D480" s="25" t="s">
        <v>901</v>
      </c>
      <c r="F480" s="30">
        <v>341.38</v>
      </c>
      <c r="G480" s="30">
        <v>290.18</v>
      </c>
      <c r="H480" s="30">
        <v>0</v>
      </c>
      <c r="I480" s="30">
        <v>631.55999999999995</v>
      </c>
    </row>
    <row r="481" spans="2:9" ht="16" customHeight="1" x14ac:dyDescent="0.25">
      <c r="B481" s="24" t="s">
        <v>902</v>
      </c>
      <c r="D481" s="25" t="s">
        <v>903</v>
      </c>
      <c r="F481" s="30">
        <v>88502.26</v>
      </c>
      <c r="G481" s="30">
        <v>46150.76</v>
      </c>
      <c r="H481" s="30">
        <v>0</v>
      </c>
      <c r="I481" s="30">
        <v>134653.01999999999</v>
      </c>
    </row>
    <row r="482" spans="2:9" ht="16" customHeight="1" x14ac:dyDescent="0.25">
      <c r="B482" s="24" t="s">
        <v>904</v>
      </c>
      <c r="D482" s="25" t="s">
        <v>905</v>
      </c>
      <c r="F482" s="30">
        <v>5653.79</v>
      </c>
      <c r="G482" s="30">
        <v>1204.67</v>
      </c>
      <c r="H482" s="30">
        <v>0</v>
      </c>
      <c r="I482" s="30">
        <v>6858.46</v>
      </c>
    </row>
    <row r="483" spans="2:9" ht="16" customHeight="1" x14ac:dyDescent="0.25">
      <c r="B483" s="24" t="s">
        <v>906</v>
      </c>
      <c r="D483" s="25" t="s">
        <v>907</v>
      </c>
      <c r="F483" s="30">
        <v>27211.84</v>
      </c>
      <c r="G483" s="30">
        <v>5225.1099999999997</v>
      </c>
      <c r="H483" s="30">
        <v>0</v>
      </c>
      <c r="I483" s="30">
        <v>32436.95</v>
      </c>
    </row>
    <row r="484" spans="2:9" ht="16" customHeight="1" x14ac:dyDescent="0.25">
      <c r="B484" s="24" t="s">
        <v>908</v>
      </c>
      <c r="D484" s="25" t="s">
        <v>909</v>
      </c>
      <c r="F484" s="30">
        <v>4346703.66</v>
      </c>
      <c r="G484" s="30">
        <v>1163039.26</v>
      </c>
      <c r="H484" s="30">
        <v>81709.89</v>
      </c>
      <c r="I484" s="30">
        <v>5428033.0300000003</v>
      </c>
    </row>
    <row r="485" spans="2:9" ht="16" customHeight="1" x14ac:dyDescent="0.25">
      <c r="B485" s="24" t="s">
        <v>910</v>
      </c>
      <c r="D485" s="25" t="s">
        <v>911</v>
      </c>
      <c r="F485" s="30">
        <v>2569460</v>
      </c>
      <c r="G485" s="30">
        <v>698705.22</v>
      </c>
      <c r="H485" s="30">
        <v>48308.6</v>
      </c>
      <c r="I485" s="30">
        <v>3219856.62</v>
      </c>
    </row>
    <row r="486" spans="2:9" ht="16" customHeight="1" x14ac:dyDescent="0.25">
      <c r="B486" s="24" t="s">
        <v>912</v>
      </c>
      <c r="D486" s="25" t="s">
        <v>913</v>
      </c>
      <c r="F486" s="30">
        <v>1426124.35</v>
      </c>
      <c r="G486" s="30">
        <v>366158.33</v>
      </c>
      <c r="H486" s="30">
        <v>3834</v>
      </c>
      <c r="I486" s="30">
        <v>1788448.68</v>
      </c>
    </row>
    <row r="487" spans="2:9" ht="16" customHeight="1" x14ac:dyDescent="0.25">
      <c r="B487" s="24" t="s">
        <v>914</v>
      </c>
      <c r="D487" s="25" t="s">
        <v>915</v>
      </c>
      <c r="F487" s="30">
        <v>1426124.35</v>
      </c>
      <c r="G487" s="30">
        <v>366158.33</v>
      </c>
      <c r="H487" s="30">
        <v>3834</v>
      </c>
      <c r="I487" s="30">
        <v>1788448.68</v>
      </c>
    </row>
    <row r="488" spans="2:9" ht="16" customHeight="1" x14ac:dyDescent="0.25">
      <c r="B488" s="24" t="s">
        <v>916</v>
      </c>
      <c r="D488" s="25" t="s">
        <v>917</v>
      </c>
      <c r="F488" s="30">
        <v>1270414.51</v>
      </c>
      <c r="G488" s="30">
        <v>324689.61</v>
      </c>
      <c r="H488" s="30">
        <v>3834</v>
      </c>
      <c r="I488" s="30">
        <v>1591270.12</v>
      </c>
    </row>
    <row r="489" spans="2:9" ht="16" customHeight="1" x14ac:dyDescent="0.25">
      <c r="B489" s="24" t="s">
        <v>918</v>
      </c>
      <c r="D489" s="25" t="s">
        <v>919</v>
      </c>
      <c r="F489" s="30">
        <v>1270414.51</v>
      </c>
      <c r="G489" s="30">
        <v>324689.61</v>
      </c>
      <c r="H489" s="30">
        <v>3834</v>
      </c>
      <c r="I489" s="30">
        <v>1591270.12</v>
      </c>
    </row>
    <row r="490" spans="2:9" ht="16" customHeight="1" x14ac:dyDescent="0.25">
      <c r="B490" s="24" t="s">
        <v>920</v>
      </c>
      <c r="D490" s="25" t="s">
        <v>921</v>
      </c>
      <c r="F490" s="30">
        <v>155709.84</v>
      </c>
      <c r="G490" s="30">
        <v>41468.720000000001</v>
      </c>
      <c r="H490" s="30">
        <v>0</v>
      </c>
      <c r="I490" s="30">
        <v>197178.56</v>
      </c>
    </row>
    <row r="491" spans="2:9" ht="16" customHeight="1" x14ac:dyDescent="0.25">
      <c r="B491" s="24" t="s">
        <v>922</v>
      </c>
      <c r="D491" s="25" t="s">
        <v>923</v>
      </c>
      <c r="F491" s="30">
        <v>155709.84</v>
      </c>
      <c r="G491" s="30">
        <v>41468.720000000001</v>
      </c>
      <c r="H491" s="30">
        <v>0</v>
      </c>
      <c r="I491" s="30">
        <v>197178.56</v>
      </c>
    </row>
    <row r="492" spans="2:9" ht="16" customHeight="1" x14ac:dyDescent="0.25">
      <c r="B492" s="24" t="s">
        <v>924</v>
      </c>
      <c r="D492" s="25" t="s">
        <v>925</v>
      </c>
      <c r="F492" s="30">
        <v>91326.02</v>
      </c>
      <c r="G492" s="30">
        <v>30391.19</v>
      </c>
      <c r="H492" s="30">
        <v>317.66000000000003</v>
      </c>
      <c r="I492" s="30">
        <v>121399.55</v>
      </c>
    </row>
    <row r="493" spans="2:9" ht="16" customHeight="1" x14ac:dyDescent="0.25">
      <c r="B493" s="24" t="s">
        <v>926</v>
      </c>
      <c r="D493" s="25" t="s">
        <v>927</v>
      </c>
      <c r="F493" s="30">
        <v>91326.02</v>
      </c>
      <c r="G493" s="30">
        <v>30391.19</v>
      </c>
      <c r="H493" s="30">
        <v>317.66000000000003</v>
      </c>
      <c r="I493" s="30">
        <v>121399.55</v>
      </c>
    </row>
    <row r="494" spans="2:9" ht="16" customHeight="1" x14ac:dyDescent="0.25">
      <c r="B494" s="24" t="s">
        <v>928</v>
      </c>
      <c r="D494" s="25" t="s">
        <v>925</v>
      </c>
      <c r="F494" s="30">
        <v>91326.02</v>
      </c>
      <c r="G494" s="30">
        <v>30391.19</v>
      </c>
      <c r="H494" s="30">
        <v>317.66000000000003</v>
      </c>
      <c r="I494" s="30">
        <v>121399.55</v>
      </c>
    </row>
    <row r="495" spans="2:9" ht="16" customHeight="1" x14ac:dyDescent="0.25">
      <c r="B495" s="24" t="s">
        <v>929</v>
      </c>
      <c r="D495" s="25" t="s">
        <v>930</v>
      </c>
      <c r="F495" s="30">
        <v>584739.11</v>
      </c>
      <c r="G495" s="30">
        <v>144067.31</v>
      </c>
      <c r="H495" s="30">
        <v>1233.3599999999999</v>
      </c>
      <c r="I495" s="30">
        <v>727573.06</v>
      </c>
    </row>
    <row r="496" spans="2:9" ht="16" customHeight="1" x14ac:dyDescent="0.25">
      <c r="B496" s="24" t="s">
        <v>931</v>
      </c>
      <c r="D496" s="25" t="s">
        <v>932</v>
      </c>
      <c r="F496" s="30">
        <v>584739.11</v>
      </c>
      <c r="G496" s="30">
        <v>144067.31</v>
      </c>
      <c r="H496" s="30">
        <v>1233.3599999999999</v>
      </c>
      <c r="I496" s="30">
        <v>727573.06</v>
      </c>
    </row>
    <row r="497" spans="2:9" ht="16" customHeight="1" x14ac:dyDescent="0.25">
      <c r="B497" s="24" t="s">
        <v>933</v>
      </c>
      <c r="D497" s="25" t="s">
        <v>609</v>
      </c>
      <c r="F497" s="30">
        <v>119245.07</v>
      </c>
      <c r="G497" s="30">
        <v>31095.43</v>
      </c>
      <c r="H497" s="30">
        <v>308.33999999999997</v>
      </c>
      <c r="I497" s="30">
        <v>150032.16</v>
      </c>
    </row>
    <row r="498" spans="2:9" ht="16" customHeight="1" x14ac:dyDescent="0.25">
      <c r="B498" s="24" t="s">
        <v>934</v>
      </c>
      <c r="D498" s="25" t="s">
        <v>784</v>
      </c>
      <c r="F498" s="30">
        <v>14120.85</v>
      </c>
      <c r="G498" s="30">
        <v>811.75</v>
      </c>
      <c r="H498" s="30">
        <v>0</v>
      </c>
      <c r="I498" s="30">
        <v>14932.6</v>
      </c>
    </row>
    <row r="499" spans="2:9" ht="16" customHeight="1" x14ac:dyDescent="0.25">
      <c r="B499" s="24" t="s">
        <v>935</v>
      </c>
      <c r="D499" s="25" t="s">
        <v>786</v>
      </c>
      <c r="F499" s="30">
        <v>298986.34999999998</v>
      </c>
      <c r="G499" s="30">
        <v>74063.42</v>
      </c>
      <c r="H499" s="30">
        <v>925.02</v>
      </c>
      <c r="I499" s="30">
        <v>372124.75</v>
      </c>
    </row>
    <row r="500" spans="2:9" ht="16" customHeight="1" x14ac:dyDescent="0.25">
      <c r="B500" s="24" t="s">
        <v>936</v>
      </c>
      <c r="D500" s="25" t="s">
        <v>937</v>
      </c>
      <c r="F500" s="30">
        <v>152386.84</v>
      </c>
      <c r="G500" s="30">
        <v>38096.71</v>
      </c>
      <c r="H500" s="30">
        <v>0</v>
      </c>
      <c r="I500" s="30">
        <v>190483.55</v>
      </c>
    </row>
    <row r="501" spans="2:9" ht="16" customHeight="1" x14ac:dyDescent="0.25">
      <c r="B501" s="24" t="s">
        <v>938</v>
      </c>
      <c r="D501" s="25" t="s">
        <v>790</v>
      </c>
      <c r="F501" s="30">
        <v>38268.67</v>
      </c>
      <c r="G501" s="30">
        <v>9109.14</v>
      </c>
      <c r="H501" s="30">
        <v>77.08</v>
      </c>
      <c r="I501" s="30">
        <v>47300.73</v>
      </c>
    </row>
    <row r="502" spans="2:9" ht="16" customHeight="1" x14ac:dyDescent="0.25">
      <c r="B502" s="24" t="s">
        <v>939</v>
      </c>
      <c r="D502" s="25" t="s">
        <v>940</v>
      </c>
      <c r="F502" s="30">
        <v>38268.67</v>
      </c>
      <c r="G502" s="30">
        <v>9109.14</v>
      </c>
      <c r="H502" s="30">
        <v>77.08</v>
      </c>
      <c r="I502" s="30">
        <v>47300.73</v>
      </c>
    </row>
    <row r="503" spans="2:9" ht="16" customHeight="1" x14ac:dyDescent="0.25">
      <c r="B503" s="24" t="s">
        <v>941</v>
      </c>
      <c r="D503" s="25" t="s">
        <v>790</v>
      </c>
      <c r="F503" s="30">
        <v>38268.67</v>
      </c>
      <c r="G503" s="30">
        <v>9109.14</v>
      </c>
      <c r="H503" s="30">
        <v>77.08</v>
      </c>
      <c r="I503" s="30">
        <v>47300.73</v>
      </c>
    </row>
    <row r="504" spans="2:9" ht="16" customHeight="1" x14ac:dyDescent="0.25">
      <c r="B504" s="24" t="s">
        <v>942</v>
      </c>
      <c r="D504" s="25" t="s">
        <v>943</v>
      </c>
      <c r="F504" s="30">
        <v>5395.5</v>
      </c>
      <c r="G504" s="30">
        <v>6239.52</v>
      </c>
      <c r="H504" s="30">
        <v>579</v>
      </c>
      <c r="I504" s="30">
        <v>11056.02</v>
      </c>
    </row>
    <row r="505" spans="2:9" ht="16" customHeight="1" x14ac:dyDescent="0.25">
      <c r="B505" s="24" t="s">
        <v>944</v>
      </c>
      <c r="D505" s="25" t="s">
        <v>945</v>
      </c>
      <c r="F505" s="30">
        <v>5395.5</v>
      </c>
      <c r="G505" s="30">
        <v>6239.52</v>
      </c>
      <c r="H505" s="30">
        <v>579</v>
      </c>
      <c r="I505" s="30">
        <v>11056.02</v>
      </c>
    </row>
    <row r="506" spans="2:9" ht="16" customHeight="1" x14ac:dyDescent="0.25">
      <c r="B506" s="24" t="s">
        <v>946</v>
      </c>
      <c r="D506" s="25" t="s">
        <v>810</v>
      </c>
      <c r="F506" s="30">
        <v>982.51</v>
      </c>
      <c r="G506" s="30">
        <v>0</v>
      </c>
      <c r="H506" s="30">
        <v>0</v>
      </c>
      <c r="I506" s="30">
        <v>982.51</v>
      </c>
    </row>
    <row r="507" spans="2:9" ht="16" customHeight="1" x14ac:dyDescent="0.25">
      <c r="B507" s="24" t="s">
        <v>947</v>
      </c>
      <c r="D507" s="25" t="s">
        <v>812</v>
      </c>
      <c r="F507" s="30">
        <v>257.55</v>
      </c>
      <c r="G507" s="30">
        <v>4480</v>
      </c>
      <c r="H507" s="30">
        <v>0</v>
      </c>
      <c r="I507" s="30">
        <v>4737.55</v>
      </c>
    </row>
    <row r="508" spans="2:9" ht="16" customHeight="1" x14ac:dyDescent="0.25">
      <c r="B508" s="24" t="s">
        <v>948</v>
      </c>
      <c r="D508" s="25" t="s">
        <v>949</v>
      </c>
      <c r="F508" s="30">
        <v>822.12</v>
      </c>
      <c r="G508" s="30">
        <v>347.19</v>
      </c>
      <c r="H508" s="30">
        <v>0</v>
      </c>
      <c r="I508" s="30">
        <v>1169.31</v>
      </c>
    </row>
    <row r="509" spans="2:9" ht="16" customHeight="1" x14ac:dyDescent="0.25">
      <c r="B509" s="24" t="s">
        <v>950</v>
      </c>
      <c r="D509" s="25" t="s">
        <v>951</v>
      </c>
      <c r="F509" s="30">
        <v>3333.32</v>
      </c>
      <c r="G509" s="30">
        <v>1412.33</v>
      </c>
      <c r="H509" s="30">
        <v>579</v>
      </c>
      <c r="I509" s="30">
        <v>4166.6499999999996</v>
      </c>
    </row>
    <row r="510" spans="2:9" ht="16" customHeight="1" x14ac:dyDescent="0.25">
      <c r="B510" s="24" t="s">
        <v>952</v>
      </c>
      <c r="D510" s="25" t="s">
        <v>794</v>
      </c>
      <c r="F510" s="30">
        <v>190331.56</v>
      </c>
      <c r="G510" s="30">
        <v>49414.47</v>
      </c>
      <c r="H510" s="30">
        <v>577.87</v>
      </c>
      <c r="I510" s="30">
        <v>239168.16</v>
      </c>
    </row>
    <row r="511" spans="2:9" ht="16" customHeight="1" x14ac:dyDescent="0.25">
      <c r="B511" s="24" t="s">
        <v>953</v>
      </c>
      <c r="D511" s="25" t="s">
        <v>954</v>
      </c>
      <c r="F511" s="30">
        <v>190331.56</v>
      </c>
      <c r="G511" s="30">
        <v>49414.47</v>
      </c>
      <c r="H511" s="30">
        <v>577.87</v>
      </c>
      <c r="I511" s="30">
        <v>239168.16</v>
      </c>
    </row>
    <row r="512" spans="2:9" ht="16" customHeight="1" x14ac:dyDescent="0.25">
      <c r="B512" s="24" t="s">
        <v>955</v>
      </c>
      <c r="D512" s="25" t="s">
        <v>796</v>
      </c>
      <c r="F512" s="30">
        <v>64049.05</v>
      </c>
      <c r="G512" s="30">
        <v>16518.47</v>
      </c>
      <c r="H512" s="30">
        <v>225</v>
      </c>
      <c r="I512" s="30">
        <v>80342.52</v>
      </c>
    </row>
    <row r="513" spans="2:9" ht="16" customHeight="1" x14ac:dyDescent="0.25">
      <c r="B513" s="24" t="s">
        <v>956</v>
      </c>
      <c r="D513" s="25" t="s">
        <v>957</v>
      </c>
      <c r="F513" s="30">
        <v>117789.92</v>
      </c>
      <c r="G513" s="30">
        <v>30708.93</v>
      </c>
      <c r="H513" s="30">
        <v>322.87</v>
      </c>
      <c r="I513" s="30">
        <v>148175.98000000001</v>
      </c>
    </row>
    <row r="514" spans="2:9" ht="16" customHeight="1" x14ac:dyDescent="0.25">
      <c r="B514" s="24" t="s">
        <v>958</v>
      </c>
      <c r="D514" s="25" t="s">
        <v>800</v>
      </c>
      <c r="F514" s="30">
        <v>8492.59</v>
      </c>
      <c r="G514" s="30">
        <v>2187.0700000000002</v>
      </c>
      <c r="H514" s="30">
        <v>30</v>
      </c>
      <c r="I514" s="30">
        <v>10649.66</v>
      </c>
    </row>
    <row r="515" spans="2:9" ht="16" customHeight="1" x14ac:dyDescent="0.25">
      <c r="B515" s="24" t="s">
        <v>959</v>
      </c>
      <c r="D515" s="25" t="s">
        <v>960</v>
      </c>
      <c r="F515" s="30">
        <v>64216.32</v>
      </c>
      <c r="G515" s="30">
        <v>16054.08</v>
      </c>
      <c r="H515" s="30">
        <v>0</v>
      </c>
      <c r="I515" s="30">
        <v>80270.399999999994</v>
      </c>
    </row>
    <row r="516" spans="2:9" ht="16" customHeight="1" x14ac:dyDescent="0.25">
      <c r="B516" s="24" t="s">
        <v>961</v>
      </c>
      <c r="D516" s="25" t="s">
        <v>962</v>
      </c>
      <c r="F516" s="30">
        <v>64216.32</v>
      </c>
      <c r="G516" s="30">
        <v>16054.08</v>
      </c>
      <c r="H516" s="30">
        <v>0</v>
      </c>
      <c r="I516" s="30">
        <v>80270.399999999994</v>
      </c>
    </row>
    <row r="517" spans="2:9" ht="16" customHeight="1" x14ac:dyDescent="0.25">
      <c r="B517" s="24" t="s">
        <v>963</v>
      </c>
      <c r="D517" s="25" t="s">
        <v>804</v>
      </c>
      <c r="F517" s="30">
        <v>59536.36</v>
      </c>
      <c r="G517" s="30">
        <v>14884.09</v>
      </c>
      <c r="H517" s="30">
        <v>0</v>
      </c>
      <c r="I517" s="30">
        <v>74420.45</v>
      </c>
    </row>
    <row r="518" spans="2:9" ht="16" customHeight="1" x14ac:dyDescent="0.25">
      <c r="B518" s="24" t="s">
        <v>964</v>
      </c>
      <c r="D518" s="25" t="s">
        <v>806</v>
      </c>
      <c r="F518" s="30">
        <v>4679.96</v>
      </c>
      <c r="G518" s="30">
        <v>1169.99</v>
      </c>
      <c r="H518" s="30">
        <v>0</v>
      </c>
      <c r="I518" s="30">
        <v>5849.95</v>
      </c>
    </row>
    <row r="519" spans="2:9" ht="16" customHeight="1" x14ac:dyDescent="0.25">
      <c r="B519" s="24" t="s">
        <v>965</v>
      </c>
      <c r="D519" s="25" t="s">
        <v>792</v>
      </c>
      <c r="F519" s="30">
        <v>17160.25</v>
      </c>
      <c r="G519" s="30">
        <v>0</v>
      </c>
      <c r="H519" s="30">
        <v>0</v>
      </c>
      <c r="I519" s="30">
        <v>17160.25</v>
      </c>
    </row>
    <row r="520" spans="2:9" ht="16" customHeight="1" x14ac:dyDescent="0.25">
      <c r="B520" s="24" t="s">
        <v>966</v>
      </c>
      <c r="D520" s="25" t="s">
        <v>967</v>
      </c>
      <c r="F520" s="30">
        <v>17160.25</v>
      </c>
      <c r="G520" s="30">
        <v>0</v>
      </c>
      <c r="H520" s="30">
        <v>0</v>
      </c>
      <c r="I520" s="30">
        <v>17160.25</v>
      </c>
    </row>
    <row r="521" spans="2:9" ht="16" customHeight="1" x14ac:dyDescent="0.25">
      <c r="B521" s="24" t="s">
        <v>968</v>
      </c>
      <c r="D521" s="25" t="s">
        <v>792</v>
      </c>
      <c r="F521" s="30">
        <v>17160.25</v>
      </c>
      <c r="G521" s="30">
        <v>0</v>
      </c>
      <c r="H521" s="30">
        <v>0</v>
      </c>
      <c r="I521" s="30">
        <v>17160.25</v>
      </c>
    </row>
    <row r="522" spans="2:9" ht="16" customHeight="1" x14ac:dyDescent="0.25">
      <c r="B522" s="24" t="s">
        <v>969</v>
      </c>
      <c r="D522" s="25" t="s">
        <v>814</v>
      </c>
      <c r="F522" s="30">
        <v>12692.91</v>
      </c>
      <c r="G522" s="30">
        <v>3185.7</v>
      </c>
      <c r="H522" s="30">
        <v>0</v>
      </c>
      <c r="I522" s="30">
        <v>15878.61</v>
      </c>
    </row>
    <row r="523" spans="2:9" ht="16" customHeight="1" x14ac:dyDescent="0.25">
      <c r="B523" s="24" t="s">
        <v>970</v>
      </c>
      <c r="D523" s="25" t="s">
        <v>971</v>
      </c>
      <c r="F523" s="30">
        <v>12692.91</v>
      </c>
      <c r="G523" s="30">
        <v>3185.7</v>
      </c>
      <c r="H523" s="30">
        <v>0</v>
      </c>
      <c r="I523" s="30">
        <v>15878.61</v>
      </c>
    </row>
    <row r="524" spans="2:9" ht="16" customHeight="1" x14ac:dyDescent="0.25">
      <c r="B524" s="24" t="s">
        <v>972</v>
      </c>
      <c r="D524" s="25" t="s">
        <v>973</v>
      </c>
      <c r="F524" s="30">
        <v>12692.91</v>
      </c>
      <c r="G524" s="30">
        <v>3185.7</v>
      </c>
      <c r="H524" s="30">
        <v>0</v>
      </c>
      <c r="I524" s="30">
        <v>15878.61</v>
      </c>
    </row>
    <row r="525" spans="2:9" ht="16" customHeight="1" x14ac:dyDescent="0.25">
      <c r="B525" s="24" t="s">
        <v>974</v>
      </c>
      <c r="D525" s="25" t="s">
        <v>975</v>
      </c>
      <c r="F525" s="30">
        <v>97382.39</v>
      </c>
      <c r="G525" s="30">
        <v>62824.160000000003</v>
      </c>
      <c r="H525" s="30">
        <v>40000</v>
      </c>
      <c r="I525" s="30">
        <v>120206.55</v>
      </c>
    </row>
    <row r="526" spans="2:9" ht="16" customHeight="1" x14ac:dyDescent="0.25">
      <c r="B526" s="24" t="s">
        <v>976</v>
      </c>
      <c r="D526" s="25" t="s">
        <v>977</v>
      </c>
      <c r="F526" s="30">
        <v>97382.39</v>
      </c>
      <c r="G526" s="30">
        <v>62824.160000000003</v>
      </c>
      <c r="H526" s="30">
        <v>40000</v>
      </c>
      <c r="I526" s="30">
        <v>120206.55</v>
      </c>
    </row>
    <row r="527" spans="2:9" ht="16" customHeight="1" x14ac:dyDescent="0.25">
      <c r="B527" s="24" t="s">
        <v>978</v>
      </c>
      <c r="D527" s="25" t="s">
        <v>975</v>
      </c>
      <c r="F527" s="30">
        <v>97382.39</v>
      </c>
      <c r="G527" s="30">
        <v>62824.160000000003</v>
      </c>
      <c r="H527" s="30">
        <v>40000</v>
      </c>
      <c r="I527" s="30">
        <v>120206.55</v>
      </c>
    </row>
    <row r="528" spans="2:9" ht="16" customHeight="1" x14ac:dyDescent="0.25">
      <c r="B528" s="24" t="s">
        <v>979</v>
      </c>
      <c r="D528" s="25" t="s">
        <v>980</v>
      </c>
      <c r="F528" s="30">
        <v>500</v>
      </c>
      <c r="G528" s="30">
        <v>605.55999999999995</v>
      </c>
      <c r="H528" s="30">
        <v>0</v>
      </c>
      <c r="I528" s="30">
        <v>1105.56</v>
      </c>
    </row>
    <row r="529" spans="2:9" ht="16" customHeight="1" x14ac:dyDescent="0.25">
      <c r="B529" s="24" t="s">
        <v>981</v>
      </c>
      <c r="D529" s="25" t="s">
        <v>982</v>
      </c>
      <c r="F529" s="30">
        <v>500</v>
      </c>
      <c r="G529" s="30">
        <v>605.55999999999995</v>
      </c>
      <c r="H529" s="30">
        <v>0</v>
      </c>
      <c r="I529" s="30">
        <v>1105.56</v>
      </c>
    </row>
    <row r="530" spans="2:9" ht="16" customHeight="1" x14ac:dyDescent="0.25">
      <c r="B530" s="24" t="s">
        <v>983</v>
      </c>
      <c r="D530" s="25" t="s">
        <v>984</v>
      </c>
      <c r="F530" s="30">
        <v>500</v>
      </c>
      <c r="G530" s="30">
        <v>605.55999999999995</v>
      </c>
      <c r="H530" s="30">
        <v>0</v>
      </c>
      <c r="I530" s="30">
        <v>1105.56</v>
      </c>
    </row>
    <row r="531" spans="2:9" ht="16" customHeight="1" x14ac:dyDescent="0.25">
      <c r="B531" s="24" t="s">
        <v>985</v>
      </c>
      <c r="D531" s="25" t="s">
        <v>986</v>
      </c>
      <c r="F531" s="30">
        <v>2903.1</v>
      </c>
      <c r="G531" s="30">
        <v>695.64</v>
      </c>
      <c r="H531" s="30">
        <v>0</v>
      </c>
      <c r="I531" s="30">
        <v>3598.74</v>
      </c>
    </row>
    <row r="532" spans="2:9" ht="16" customHeight="1" x14ac:dyDescent="0.25">
      <c r="B532" s="24" t="s">
        <v>987</v>
      </c>
      <c r="D532" s="25" t="s">
        <v>986</v>
      </c>
      <c r="F532" s="30">
        <v>2903.1</v>
      </c>
      <c r="G532" s="30">
        <v>695.64</v>
      </c>
      <c r="H532" s="30">
        <v>0</v>
      </c>
      <c r="I532" s="30">
        <v>3598.74</v>
      </c>
    </row>
    <row r="533" spans="2:9" ht="16" customHeight="1" x14ac:dyDescent="0.25">
      <c r="B533" s="24" t="s">
        <v>988</v>
      </c>
      <c r="D533" s="25" t="s">
        <v>986</v>
      </c>
      <c r="F533" s="30">
        <v>2903.1</v>
      </c>
      <c r="G533" s="30">
        <v>695.64</v>
      </c>
      <c r="H533" s="30">
        <v>0</v>
      </c>
      <c r="I533" s="30">
        <v>3598.74</v>
      </c>
    </row>
    <row r="534" spans="2:9" ht="16" customHeight="1" x14ac:dyDescent="0.25">
      <c r="B534" s="24" t="s">
        <v>989</v>
      </c>
      <c r="D534" s="25" t="s">
        <v>990</v>
      </c>
      <c r="F534" s="30">
        <v>38419.82</v>
      </c>
      <c r="G534" s="30">
        <v>9960.1200000000008</v>
      </c>
      <c r="H534" s="30">
        <v>1689.63</v>
      </c>
      <c r="I534" s="30">
        <v>46690.31</v>
      </c>
    </row>
    <row r="535" spans="2:9" ht="16" customHeight="1" x14ac:dyDescent="0.25">
      <c r="B535" s="24" t="s">
        <v>991</v>
      </c>
      <c r="D535" s="25" t="s">
        <v>992</v>
      </c>
      <c r="F535" s="30">
        <v>38419.82</v>
      </c>
      <c r="G535" s="30">
        <v>9960.1200000000008</v>
      </c>
      <c r="H535" s="30">
        <v>1689.63</v>
      </c>
      <c r="I535" s="30">
        <v>46690.31</v>
      </c>
    </row>
    <row r="536" spans="2:9" ht="16" customHeight="1" x14ac:dyDescent="0.25">
      <c r="B536" s="24" t="s">
        <v>993</v>
      </c>
      <c r="D536" s="25" t="s">
        <v>994</v>
      </c>
      <c r="F536" s="30">
        <v>790.64</v>
      </c>
      <c r="G536" s="30">
        <v>451.36</v>
      </c>
      <c r="H536" s="30">
        <v>0</v>
      </c>
      <c r="I536" s="30">
        <v>1242</v>
      </c>
    </row>
    <row r="537" spans="2:9" ht="16" customHeight="1" x14ac:dyDescent="0.25">
      <c r="B537" s="24" t="s">
        <v>995</v>
      </c>
      <c r="D537" s="25" t="s">
        <v>996</v>
      </c>
      <c r="F537" s="30">
        <v>732.98</v>
      </c>
      <c r="G537" s="30">
        <v>576.29999999999995</v>
      </c>
      <c r="H537" s="30">
        <v>0</v>
      </c>
      <c r="I537" s="30">
        <v>1309.28</v>
      </c>
    </row>
    <row r="538" spans="2:9" ht="16" customHeight="1" x14ac:dyDescent="0.25">
      <c r="B538" s="24" t="s">
        <v>997</v>
      </c>
      <c r="D538" s="25" t="s">
        <v>818</v>
      </c>
      <c r="F538" s="30">
        <v>2673.57</v>
      </c>
      <c r="G538" s="30">
        <v>1710.81</v>
      </c>
      <c r="H538" s="30">
        <v>1682.88</v>
      </c>
      <c r="I538" s="30">
        <v>2701.5</v>
      </c>
    </row>
    <row r="539" spans="2:9" ht="16" customHeight="1" x14ac:dyDescent="0.25">
      <c r="B539" s="24" t="s">
        <v>998</v>
      </c>
      <c r="D539" s="25" t="s">
        <v>820</v>
      </c>
      <c r="F539" s="30">
        <v>8419.2800000000007</v>
      </c>
      <c r="G539" s="30">
        <v>2123.6</v>
      </c>
      <c r="H539" s="30">
        <v>6.75</v>
      </c>
      <c r="I539" s="30">
        <v>10536.13</v>
      </c>
    </row>
    <row r="540" spans="2:9" ht="16" customHeight="1" x14ac:dyDescent="0.25">
      <c r="B540" s="24" t="s">
        <v>999</v>
      </c>
      <c r="D540" s="25" t="s">
        <v>1000</v>
      </c>
      <c r="F540" s="30">
        <v>855</v>
      </c>
      <c r="G540" s="30">
        <v>0</v>
      </c>
      <c r="H540" s="30">
        <v>0</v>
      </c>
      <c r="I540" s="30">
        <v>855</v>
      </c>
    </row>
    <row r="541" spans="2:9" ht="16" customHeight="1" x14ac:dyDescent="0.25">
      <c r="B541" s="24" t="s">
        <v>1001</v>
      </c>
      <c r="D541" s="25" t="s">
        <v>1002</v>
      </c>
      <c r="F541" s="30">
        <v>2091.2199999999998</v>
      </c>
      <c r="G541" s="30">
        <v>0</v>
      </c>
      <c r="H541" s="30">
        <v>0</v>
      </c>
      <c r="I541" s="30">
        <v>2091.2199999999998</v>
      </c>
    </row>
    <row r="542" spans="2:9" ht="16" customHeight="1" x14ac:dyDescent="0.25">
      <c r="B542" s="24" t="s">
        <v>1003</v>
      </c>
      <c r="D542" s="25" t="s">
        <v>907</v>
      </c>
      <c r="F542" s="30">
        <v>19482.11</v>
      </c>
      <c r="G542" s="30">
        <v>4475.67</v>
      </c>
      <c r="H542" s="30">
        <v>0</v>
      </c>
      <c r="I542" s="30">
        <v>23957.78</v>
      </c>
    </row>
    <row r="543" spans="2:9" ht="16" customHeight="1" x14ac:dyDescent="0.25">
      <c r="B543" s="24" t="s">
        <v>1004</v>
      </c>
      <c r="D543" s="25" t="s">
        <v>816</v>
      </c>
      <c r="F543" s="30">
        <v>3375.02</v>
      </c>
      <c r="G543" s="30">
        <v>622.38</v>
      </c>
      <c r="H543" s="30">
        <v>0</v>
      </c>
      <c r="I543" s="30">
        <v>3997.4</v>
      </c>
    </row>
    <row r="544" spans="2:9" ht="16" customHeight="1" x14ac:dyDescent="0.25">
      <c r="B544" s="24" t="s">
        <v>1005</v>
      </c>
      <c r="D544" s="25" t="s">
        <v>1006</v>
      </c>
      <c r="F544" s="30">
        <v>14564.48</v>
      </c>
      <c r="G544" s="30">
        <v>403.98</v>
      </c>
      <c r="H544" s="30">
        <v>0</v>
      </c>
      <c r="I544" s="30">
        <v>14968.46</v>
      </c>
    </row>
    <row r="545" spans="2:9" ht="16" customHeight="1" x14ac:dyDescent="0.25">
      <c r="B545" s="24" t="s">
        <v>1007</v>
      </c>
      <c r="D545" s="25" t="s">
        <v>1008</v>
      </c>
      <c r="F545" s="30">
        <v>14406.98</v>
      </c>
      <c r="G545" s="30">
        <v>403.98</v>
      </c>
      <c r="H545" s="30">
        <v>0</v>
      </c>
      <c r="I545" s="30">
        <v>14810.96</v>
      </c>
    </row>
    <row r="546" spans="2:9" ht="16" customHeight="1" x14ac:dyDescent="0.25">
      <c r="B546" s="24" t="s">
        <v>1009</v>
      </c>
      <c r="D546" s="25" t="s">
        <v>1010</v>
      </c>
      <c r="F546" s="30">
        <v>14406.98</v>
      </c>
      <c r="G546" s="30">
        <v>403.98</v>
      </c>
      <c r="H546" s="30">
        <v>0</v>
      </c>
      <c r="I546" s="30">
        <v>14810.96</v>
      </c>
    </row>
    <row r="547" spans="2:9" ht="16" customHeight="1" x14ac:dyDescent="0.25">
      <c r="B547" s="24" t="s">
        <v>1011</v>
      </c>
      <c r="D547" s="25" t="s">
        <v>1008</v>
      </c>
      <c r="F547" s="30">
        <v>14406.98</v>
      </c>
      <c r="G547" s="30">
        <v>403.98</v>
      </c>
      <c r="H547" s="30">
        <v>0</v>
      </c>
      <c r="I547" s="30">
        <v>14810.96</v>
      </c>
    </row>
    <row r="548" spans="2:9" ht="16" customHeight="1" x14ac:dyDescent="0.25">
      <c r="B548" s="24" t="s">
        <v>1012</v>
      </c>
      <c r="D548" s="25" t="s">
        <v>1013</v>
      </c>
      <c r="F548" s="30">
        <v>157.5</v>
      </c>
      <c r="G548" s="30">
        <v>0</v>
      </c>
      <c r="H548" s="30">
        <v>0</v>
      </c>
      <c r="I548" s="30">
        <v>157.5</v>
      </c>
    </row>
    <row r="549" spans="2:9" ht="16" customHeight="1" x14ac:dyDescent="0.25">
      <c r="B549" s="24" t="s">
        <v>1014</v>
      </c>
      <c r="D549" s="25" t="s">
        <v>1015</v>
      </c>
      <c r="F549" s="30">
        <v>157.5</v>
      </c>
      <c r="G549" s="30">
        <v>0</v>
      </c>
      <c r="H549" s="30">
        <v>0</v>
      </c>
      <c r="I549" s="30">
        <v>157.5</v>
      </c>
    </row>
    <row r="550" spans="2:9" ht="16" customHeight="1" x14ac:dyDescent="0.25">
      <c r="B550" s="24" t="s">
        <v>1016</v>
      </c>
      <c r="D550" s="25" t="s">
        <v>1017</v>
      </c>
      <c r="F550" s="30">
        <v>157.5</v>
      </c>
      <c r="G550" s="30">
        <v>0</v>
      </c>
      <c r="H550" s="30">
        <v>0</v>
      </c>
      <c r="I550" s="30">
        <v>157.5</v>
      </c>
    </row>
    <row r="551" spans="2:9" ht="16" customHeight="1" x14ac:dyDescent="0.25">
      <c r="B551" s="24" t="s">
        <v>1018</v>
      </c>
      <c r="D551" s="25" t="s">
        <v>1019</v>
      </c>
      <c r="F551" s="30">
        <v>1351910.56</v>
      </c>
      <c r="G551" s="30">
        <v>370409.56</v>
      </c>
      <c r="H551" s="30">
        <v>33126.81</v>
      </c>
      <c r="I551" s="30">
        <v>1689193.31</v>
      </c>
    </row>
    <row r="552" spans="2:9" ht="16" customHeight="1" x14ac:dyDescent="0.25">
      <c r="B552" s="24" t="s">
        <v>1020</v>
      </c>
      <c r="D552" s="25" t="s">
        <v>1021</v>
      </c>
      <c r="F552" s="30">
        <v>9128.99</v>
      </c>
      <c r="G552" s="30">
        <v>1215.53</v>
      </c>
      <c r="H552" s="30">
        <v>0</v>
      </c>
      <c r="I552" s="30">
        <v>10344.52</v>
      </c>
    </row>
    <row r="553" spans="2:9" ht="16" customHeight="1" x14ac:dyDescent="0.25">
      <c r="B553" s="24" t="s">
        <v>1022</v>
      </c>
      <c r="D553" s="25" t="s">
        <v>1023</v>
      </c>
      <c r="F553" s="30">
        <v>9128.99</v>
      </c>
      <c r="G553" s="30">
        <v>1215.53</v>
      </c>
      <c r="H553" s="30">
        <v>0</v>
      </c>
      <c r="I553" s="30">
        <v>10344.52</v>
      </c>
    </row>
    <row r="554" spans="2:9" ht="16" customHeight="1" x14ac:dyDescent="0.25">
      <c r="B554" s="24" t="s">
        <v>1024</v>
      </c>
      <c r="D554" s="25" t="s">
        <v>1025</v>
      </c>
      <c r="F554" s="30">
        <v>9128.99</v>
      </c>
      <c r="G554" s="30">
        <v>1215.53</v>
      </c>
      <c r="H554" s="30">
        <v>0</v>
      </c>
      <c r="I554" s="30">
        <v>10344.52</v>
      </c>
    </row>
    <row r="555" spans="2:9" ht="16" customHeight="1" x14ac:dyDescent="0.25">
      <c r="B555" s="24" t="s">
        <v>1026</v>
      </c>
      <c r="D555" s="25" t="s">
        <v>1027</v>
      </c>
      <c r="F555" s="30">
        <v>94446.35</v>
      </c>
      <c r="G555" s="30">
        <v>6909</v>
      </c>
      <c r="H555" s="30">
        <v>0</v>
      </c>
      <c r="I555" s="30">
        <v>101355.35</v>
      </c>
    </row>
    <row r="556" spans="2:9" ht="16" customHeight="1" x14ac:dyDescent="0.25">
      <c r="B556" s="24" t="s">
        <v>1028</v>
      </c>
      <c r="D556" s="25" t="s">
        <v>1029</v>
      </c>
      <c r="F556" s="30">
        <v>94446.35</v>
      </c>
      <c r="G556" s="30">
        <v>6909</v>
      </c>
      <c r="H556" s="30">
        <v>0</v>
      </c>
      <c r="I556" s="30">
        <v>101355.35</v>
      </c>
    </row>
    <row r="557" spans="2:9" ht="16" customHeight="1" x14ac:dyDescent="0.25">
      <c r="B557" s="24" t="s">
        <v>1030</v>
      </c>
      <c r="D557" s="25" t="s">
        <v>1031</v>
      </c>
      <c r="F557" s="30">
        <v>94446.35</v>
      </c>
      <c r="G557" s="30">
        <v>6909</v>
      </c>
      <c r="H557" s="30">
        <v>0</v>
      </c>
      <c r="I557" s="30">
        <v>101355.35</v>
      </c>
    </row>
    <row r="558" spans="2:9" ht="16" customHeight="1" x14ac:dyDescent="0.25">
      <c r="B558" s="24" t="s">
        <v>1032</v>
      </c>
      <c r="D558" s="25" t="s">
        <v>1033</v>
      </c>
      <c r="F558" s="30">
        <v>52334.74</v>
      </c>
      <c r="G558" s="30">
        <v>13351.94</v>
      </c>
      <c r="H558" s="30">
        <v>0</v>
      </c>
      <c r="I558" s="30">
        <v>65686.679999999993</v>
      </c>
    </row>
    <row r="559" spans="2:9" ht="16" customHeight="1" x14ac:dyDescent="0.25">
      <c r="B559" s="24" t="s">
        <v>1034</v>
      </c>
      <c r="D559" s="25" t="s">
        <v>1035</v>
      </c>
      <c r="F559" s="30">
        <v>52334.74</v>
      </c>
      <c r="G559" s="30">
        <v>13351.94</v>
      </c>
      <c r="H559" s="30">
        <v>0</v>
      </c>
      <c r="I559" s="30">
        <v>65686.679999999993</v>
      </c>
    </row>
    <row r="560" spans="2:9" ht="16" customHeight="1" x14ac:dyDescent="0.25">
      <c r="B560" s="24" t="s">
        <v>1036</v>
      </c>
      <c r="D560" s="25" t="s">
        <v>1037</v>
      </c>
      <c r="F560" s="30">
        <v>52334.74</v>
      </c>
      <c r="G560" s="30">
        <v>13351.94</v>
      </c>
      <c r="H560" s="30">
        <v>0</v>
      </c>
      <c r="I560" s="30">
        <v>65686.679999999993</v>
      </c>
    </row>
    <row r="561" spans="2:9" ht="16" customHeight="1" x14ac:dyDescent="0.25">
      <c r="B561" s="24" t="s">
        <v>1038</v>
      </c>
      <c r="D561" s="25" t="s">
        <v>1039</v>
      </c>
      <c r="F561" s="30">
        <v>44.27</v>
      </c>
      <c r="G561" s="30">
        <v>105.47</v>
      </c>
      <c r="H561" s="30">
        <v>10</v>
      </c>
      <c r="I561" s="30">
        <v>139.74</v>
      </c>
    </row>
    <row r="562" spans="2:9" ht="16" customHeight="1" x14ac:dyDescent="0.25">
      <c r="B562" s="24" t="s">
        <v>1040</v>
      </c>
      <c r="D562" s="25" t="s">
        <v>1041</v>
      </c>
      <c r="F562" s="30">
        <v>44.27</v>
      </c>
      <c r="G562" s="30">
        <v>105.47</v>
      </c>
      <c r="H562" s="30">
        <v>10</v>
      </c>
      <c r="I562" s="30">
        <v>139.74</v>
      </c>
    </row>
    <row r="563" spans="2:9" ht="16" customHeight="1" x14ac:dyDescent="0.25">
      <c r="B563" s="24" t="s">
        <v>1042</v>
      </c>
      <c r="D563" s="25" t="s">
        <v>1039</v>
      </c>
      <c r="F563" s="30">
        <v>33.07</v>
      </c>
      <c r="G563" s="30">
        <v>99.58</v>
      </c>
      <c r="H563" s="30">
        <v>0</v>
      </c>
      <c r="I563" s="30">
        <v>132.65</v>
      </c>
    </row>
    <row r="564" spans="2:9" ht="16" customHeight="1" x14ac:dyDescent="0.25">
      <c r="B564" s="24" t="s">
        <v>1043</v>
      </c>
      <c r="D564" s="25" t="s">
        <v>1044</v>
      </c>
      <c r="F564" s="30">
        <v>11.2</v>
      </c>
      <c r="G564" s="30">
        <v>5.89</v>
      </c>
      <c r="H564" s="30">
        <v>10</v>
      </c>
      <c r="I564" s="30">
        <v>7.09</v>
      </c>
    </row>
    <row r="565" spans="2:9" ht="16" customHeight="1" x14ac:dyDescent="0.25">
      <c r="B565" s="24" t="s">
        <v>1045</v>
      </c>
      <c r="D565" s="25" t="s">
        <v>1046</v>
      </c>
      <c r="F565" s="30">
        <v>245558.74</v>
      </c>
      <c r="G565" s="30">
        <v>62465.39</v>
      </c>
      <c r="H565" s="30">
        <v>0</v>
      </c>
      <c r="I565" s="30">
        <v>308024.13</v>
      </c>
    </row>
    <row r="566" spans="2:9" ht="16" customHeight="1" x14ac:dyDescent="0.25">
      <c r="B566" s="24" t="s">
        <v>1047</v>
      </c>
      <c r="D566" s="25" t="s">
        <v>1048</v>
      </c>
      <c r="F566" s="30">
        <v>245558.74</v>
      </c>
      <c r="G566" s="30">
        <v>62465.39</v>
      </c>
      <c r="H566" s="30">
        <v>0</v>
      </c>
      <c r="I566" s="30">
        <v>308024.13</v>
      </c>
    </row>
    <row r="567" spans="2:9" ht="16" customHeight="1" x14ac:dyDescent="0.25">
      <c r="B567" s="24" t="s">
        <v>1049</v>
      </c>
      <c r="D567" s="25" t="s">
        <v>1046</v>
      </c>
      <c r="F567" s="30">
        <v>231261.11</v>
      </c>
      <c r="G567" s="30">
        <v>57677.39</v>
      </c>
      <c r="H567" s="30">
        <v>0</v>
      </c>
      <c r="I567" s="30">
        <v>288938.5</v>
      </c>
    </row>
    <row r="568" spans="2:9" ht="16" customHeight="1" x14ac:dyDescent="0.25">
      <c r="B568" s="24" t="s">
        <v>1050</v>
      </c>
      <c r="D568" s="25" t="s">
        <v>1051</v>
      </c>
      <c r="F568" s="30">
        <v>14297.63</v>
      </c>
      <c r="G568" s="30">
        <v>4788</v>
      </c>
      <c r="H568" s="30">
        <v>0</v>
      </c>
      <c r="I568" s="30">
        <v>19085.63</v>
      </c>
    </row>
    <row r="569" spans="2:9" ht="16" customHeight="1" x14ac:dyDescent="0.25">
      <c r="B569" s="24" t="s">
        <v>1052</v>
      </c>
      <c r="D569" s="25" t="s">
        <v>980</v>
      </c>
      <c r="F569" s="30">
        <v>94222.06</v>
      </c>
      <c r="G569" s="30">
        <v>38123.93</v>
      </c>
      <c r="H569" s="30">
        <v>5277.71</v>
      </c>
      <c r="I569" s="30">
        <v>127068.28</v>
      </c>
    </row>
    <row r="570" spans="2:9" ht="16" customHeight="1" x14ac:dyDescent="0.25">
      <c r="B570" s="24" t="s">
        <v>1053</v>
      </c>
      <c r="D570" s="25" t="s">
        <v>1054</v>
      </c>
      <c r="F570" s="30">
        <v>94222.06</v>
      </c>
      <c r="G570" s="30">
        <v>38123.93</v>
      </c>
      <c r="H570" s="30">
        <v>5277.71</v>
      </c>
      <c r="I570" s="30">
        <v>127068.28</v>
      </c>
    </row>
    <row r="571" spans="2:9" ht="16" customHeight="1" x14ac:dyDescent="0.25">
      <c r="B571" s="24" t="s">
        <v>1055</v>
      </c>
      <c r="D571" s="25" t="s">
        <v>1056</v>
      </c>
      <c r="F571" s="30">
        <v>45245.2</v>
      </c>
      <c r="G571" s="30">
        <v>13977</v>
      </c>
      <c r="H571" s="30">
        <v>1166.67</v>
      </c>
      <c r="I571" s="30">
        <v>58055.53</v>
      </c>
    </row>
    <row r="572" spans="2:9" ht="16" customHeight="1" x14ac:dyDescent="0.25">
      <c r="B572" s="24" t="s">
        <v>1057</v>
      </c>
      <c r="D572" s="25" t="s">
        <v>1058</v>
      </c>
      <c r="F572" s="30">
        <v>8791.99</v>
      </c>
      <c r="G572" s="30">
        <v>1200</v>
      </c>
      <c r="H572" s="30">
        <v>0</v>
      </c>
      <c r="I572" s="30">
        <v>9991.99</v>
      </c>
    </row>
    <row r="573" spans="2:9" ht="16" customHeight="1" x14ac:dyDescent="0.25">
      <c r="B573" s="24" t="s">
        <v>1059</v>
      </c>
      <c r="D573" s="25" t="s">
        <v>1060</v>
      </c>
      <c r="F573" s="30">
        <v>40184.870000000003</v>
      </c>
      <c r="G573" s="30">
        <v>22946.93</v>
      </c>
      <c r="H573" s="30">
        <v>4111.04</v>
      </c>
      <c r="I573" s="30">
        <v>59020.76</v>
      </c>
    </row>
    <row r="574" spans="2:9" ht="16" customHeight="1" x14ac:dyDescent="0.25">
      <c r="B574" s="24" t="s">
        <v>1061</v>
      </c>
      <c r="D574" s="25" t="s">
        <v>1062</v>
      </c>
      <c r="F574" s="30">
        <v>42801.61</v>
      </c>
      <c r="G574" s="30">
        <v>18676.349999999999</v>
      </c>
      <c r="H574" s="30">
        <v>5874.73</v>
      </c>
      <c r="I574" s="30">
        <v>55603.23</v>
      </c>
    </row>
    <row r="575" spans="2:9" ht="16" customHeight="1" x14ac:dyDescent="0.25">
      <c r="B575" s="24" t="s">
        <v>1063</v>
      </c>
      <c r="D575" s="25" t="s">
        <v>1064</v>
      </c>
      <c r="F575" s="30">
        <v>42801.61</v>
      </c>
      <c r="G575" s="30">
        <v>18676.349999999999</v>
      </c>
      <c r="H575" s="30">
        <v>5874.73</v>
      </c>
      <c r="I575" s="30">
        <v>55603.23</v>
      </c>
    </row>
    <row r="576" spans="2:9" ht="16" customHeight="1" x14ac:dyDescent="0.25">
      <c r="B576" s="24" t="s">
        <v>1065</v>
      </c>
      <c r="D576" s="25" t="s">
        <v>1066</v>
      </c>
      <c r="F576" s="30">
        <v>39765.69</v>
      </c>
      <c r="G576" s="30">
        <v>16795.13</v>
      </c>
      <c r="H576" s="30">
        <v>5679.73</v>
      </c>
      <c r="I576" s="30">
        <v>50881.09</v>
      </c>
    </row>
    <row r="577" spans="2:9" ht="16" customHeight="1" x14ac:dyDescent="0.25">
      <c r="B577" s="24" t="s">
        <v>1067</v>
      </c>
      <c r="D577" s="25" t="s">
        <v>1068</v>
      </c>
      <c r="F577" s="30">
        <v>3035.92</v>
      </c>
      <c r="G577" s="30">
        <v>1881.22</v>
      </c>
      <c r="H577" s="30">
        <v>195</v>
      </c>
      <c r="I577" s="30">
        <v>4722.1400000000003</v>
      </c>
    </row>
    <row r="578" spans="2:9" ht="16" customHeight="1" x14ac:dyDescent="0.25">
      <c r="B578" s="24" t="s">
        <v>1069</v>
      </c>
      <c r="D578" s="25" t="s">
        <v>1070</v>
      </c>
      <c r="F578" s="30">
        <v>58724.73</v>
      </c>
      <c r="G578" s="30">
        <v>24748.560000000001</v>
      </c>
      <c r="H578" s="30">
        <v>9904.24</v>
      </c>
      <c r="I578" s="30">
        <v>73569.05</v>
      </c>
    </row>
    <row r="579" spans="2:9" ht="16" customHeight="1" x14ac:dyDescent="0.25">
      <c r="B579" s="24" t="s">
        <v>1071</v>
      </c>
      <c r="D579" s="25" t="s">
        <v>1072</v>
      </c>
      <c r="F579" s="30">
        <v>58724.73</v>
      </c>
      <c r="G579" s="30">
        <v>24748.560000000001</v>
      </c>
      <c r="H579" s="30">
        <v>9904.24</v>
      </c>
      <c r="I579" s="30">
        <v>73569.05</v>
      </c>
    </row>
    <row r="580" spans="2:9" ht="16" customHeight="1" x14ac:dyDescent="0.25">
      <c r="B580" s="24" t="s">
        <v>1073</v>
      </c>
      <c r="D580" s="25" t="s">
        <v>1074</v>
      </c>
      <c r="F580" s="30">
        <v>6502.27</v>
      </c>
      <c r="G580" s="30">
        <v>5572.94</v>
      </c>
      <c r="H580" s="30">
        <v>4329.9799999999996</v>
      </c>
      <c r="I580" s="30">
        <v>7745.23</v>
      </c>
    </row>
    <row r="581" spans="2:9" ht="16" customHeight="1" x14ac:dyDescent="0.25">
      <c r="B581" s="24" t="s">
        <v>1075</v>
      </c>
      <c r="D581" s="25" t="s">
        <v>1076</v>
      </c>
      <c r="F581" s="30">
        <v>12299.53</v>
      </c>
      <c r="G581" s="30">
        <v>6052.58</v>
      </c>
      <c r="H581" s="30">
        <v>2200</v>
      </c>
      <c r="I581" s="30">
        <v>16152.11</v>
      </c>
    </row>
    <row r="582" spans="2:9" ht="16" customHeight="1" x14ac:dyDescent="0.25">
      <c r="B582" s="24" t="s">
        <v>1077</v>
      </c>
      <c r="D582" s="25" t="s">
        <v>1078</v>
      </c>
      <c r="F582" s="30">
        <v>21578.6</v>
      </c>
      <c r="G582" s="30">
        <v>8229.85</v>
      </c>
      <c r="H582" s="30">
        <v>3053.38</v>
      </c>
      <c r="I582" s="30">
        <v>26755.07</v>
      </c>
    </row>
    <row r="583" spans="2:9" ht="16" customHeight="1" x14ac:dyDescent="0.25">
      <c r="B583" s="24" t="s">
        <v>1079</v>
      </c>
      <c r="D583" s="25" t="s">
        <v>1080</v>
      </c>
      <c r="F583" s="30">
        <v>16440</v>
      </c>
      <c r="G583" s="30">
        <v>4110</v>
      </c>
      <c r="H583" s="30">
        <v>0</v>
      </c>
      <c r="I583" s="30">
        <v>20550</v>
      </c>
    </row>
    <row r="584" spans="2:9" ht="16" customHeight="1" x14ac:dyDescent="0.25">
      <c r="B584" s="24" t="s">
        <v>1081</v>
      </c>
      <c r="D584" s="25" t="s">
        <v>1082</v>
      </c>
      <c r="F584" s="30">
        <v>44.6</v>
      </c>
      <c r="G584" s="30">
        <v>9.1999999999999993</v>
      </c>
      <c r="H584" s="30">
        <v>0</v>
      </c>
      <c r="I584" s="30">
        <v>53.8</v>
      </c>
    </row>
    <row r="585" spans="2:9" ht="16" customHeight="1" x14ac:dyDescent="0.25">
      <c r="B585" s="24" t="s">
        <v>1083</v>
      </c>
      <c r="D585" s="25" t="s">
        <v>1084</v>
      </c>
      <c r="F585" s="30">
        <v>1859.73</v>
      </c>
      <c r="G585" s="30">
        <v>773.99</v>
      </c>
      <c r="H585" s="30">
        <v>320.88</v>
      </c>
      <c r="I585" s="30">
        <v>2312.84</v>
      </c>
    </row>
    <row r="586" spans="2:9" ht="16" customHeight="1" x14ac:dyDescent="0.25">
      <c r="B586" s="24" t="s">
        <v>1085</v>
      </c>
      <c r="D586" s="25" t="s">
        <v>1086</v>
      </c>
      <c r="F586" s="30">
        <v>25557</v>
      </c>
      <c r="G586" s="30">
        <v>10909.25</v>
      </c>
      <c r="H586" s="30">
        <v>0</v>
      </c>
      <c r="I586" s="30">
        <v>36466.25</v>
      </c>
    </row>
    <row r="587" spans="2:9" ht="16" customHeight="1" x14ac:dyDescent="0.25">
      <c r="B587" s="24" t="s">
        <v>1087</v>
      </c>
      <c r="D587" s="25" t="s">
        <v>1088</v>
      </c>
      <c r="F587" s="30">
        <v>25557</v>
      </c>
      <c r="G587" s="30">
        <v>10909.25</v>
      </c>
      <c r="H587" s="30">
        <v>0</v>
      </c>
      <c r="I587" s="30">
        <v>36466.25</v>
      </c>
    </row>
    <row r="588" spans="2:9" ht="16" customHeight="1" x14ac:dyDescent="0.25">
      <c r="B588" s="24" t="s">
        <v>1089</v>
      </c>
      <c r="D588" s="25" t="s">
        <v>1086</v>
      </c>
      <c r="F588" s="30">
        <v>25557</v>
      </c>
      <c r="G588" s="30">
        <v>10909.25</v>
      </c>
      <c r="H588" s="30">
        <v>0</v>
      </c>
      <c r="I588" s="30">
        <v>36466.25</v>
      </c>
    </row>
    <row r="589" spans="2:9" ht="16" customHeight="1" x14ac:dyDescent="0.25">
      <c r="B589" s="24" t="s">
        <v>1090</v>
      </c>
      <c r="D589" s="25" t="s">
        <v>1091</v>
      </c>
      <c r="F589" s="30">
        <v>66311.94</v>
      </c>
      <c r="G589" s="30">
        <v>750</v>
      </c>
      <c r="H589" s="30">
        <v>0</v>
      </c>
      <c r="I589" s="30">
        <v>67061.94</v>
      </c>
    </row>
    <row r="590" spans="2:9" ht="16" customHeight="1" x14ac:dyDescent="0.25">
      <c r="B590" s="24" t="s">
        <v>1092</v>
      </c>
      <c r="D590" s="25" t="s">
        <v>1093</v>
      </c>
      <c r="F590" s="30">
        <v>66311.94</v>
      </c>
      <c r="G590" s="30">
        <v>750</v>
      </c>
      <c r="H590" s="30">
        <v>0</v>
      </c>
      <c r="I590" s="30">
        <v>67061.94</v>
      </c>
    </row>
    <row r="591" spans="2:9" ht="16" customHeight="1" x14ac:dyDescent="0.25">
      <c r="B591" s="24" t="s">
        <v>1094</v>
      </c>
      <c r="D591" s="25" t="s">
        <v>1091</v>
      </c>
      <c r="F591" s="30">
        <v>66311.94</v>
      </c>
      <c r="G591" s="30">
        <v>750</v>
      </c>
      <c r="H591" s="30">
        <v>0</v>
      </c>
      <c r="I591" s="30">
        <v>67061.94</v>
      </c>
    </row>
    <row r="592" spans="2:9" ht="16" customHeight="1" x14ac:dyDescent="0.25">
      <c r="B592" s="24" t="s">
        <v>1095</v>
      </c>
      <c r="D592" s="25" t="s">
        <v>1096</v>
      </c>
      <c r="F592" s="30">
        <v>99667.05</v>
      </c>
      <c r="G592" s="30">
        <v>27588.68</v>
      </c>
      <c r="H592" s="30">
        <v>5178.3</v>
      </c>
      <c r="I592" s="30">
        <v>122077.43</v>
      </c>
    </row>
    <row r="593" spans="2:9" ht="16" customHeight="1" x14ac:dyDescent="0.25">
      <c r="B593" s="24" t="s">
        <v>1097</v>
      </c>
      <c r="D593" s="25" t="s">
        <v>1098</v>
      </c>
      <c r="F593" s="30">
        <v>99667.05</v>
      </c>
      <c r="G593" s="30">
        <v>27588.68</v>
      </c>
      <c r="H593" s="30">
        <v>5178.3</v>
      </c>
      <c r="I593" s="30">
        <v>122077.43</v>
      </c>
    </row>
    <row r="594" spans="2:9" ht="16" customHeight="1" x14ac:dyDescent="0.25">
      <c r="B594" s="24" t="s">
        <v>1099</v>
      </c>
      <c r="D594" s="25" t="s">
        <v>1100</v>
      </c>
      <c r="F594" s="30">
        <v>8384.35</v>
      </c>
      <c r="G594" s="30">
        <v>0</v>
      </c>
      <c r="H594" s="30">
        <v>0</v>
      </c>
      <c r="I594" s="30">
        <v>8384.35</v>
      </c>
    </row>
    <row r="595" spans="2:9" ht="16" customHeight="1" x14ac:dyDescent="0.25">
      <c r="B595" s="24" t="s">
        <v>1101</v>
      </c>
      <c r="D595" s="25" t="s">
        <v>1102</v>
      </c>
      <c r="F595" s="30">
        <v>13225</v>
      </c>
      <c r="G595" s="30">
        <v>0</v>
      </c>
      <c r="H595" s="30">
        <v>0</v>
      </c>
      <c r="I595" s="30">
        <v>13225</v>
      </c>
    </row>
    <row r="596" spans="2:9" ht="16" customHeight="1" x14ac:dyDescent="0.25">
      <c r="B596" s="24" t="s">
        <v>1103</v>
      </c>
      <c r="D596" s="25" t="s">
        <v>1104</v>
      </c>
      <c r="F596" s="30">
        <v>19018.599999999999</v>
      </c>
      <c r="G596" s="30">
        <v>250</v>
      </c>
      <c r="H596" s="30">
        <v>0</v>
      </c>
      <c r="I596" s="30">
        <v>19268.599999999999</v>
      </c>
    </row>
    <row r="597" spans="2:9" ht="16" customHeight="1" x14ac:dyDescent="0.25">
      <c r="B597" s="24" t="s">
        <v>1105</v>
      </c>
      <c r="D597" s="25" t="s">
        <v>1106</v>
      </c>
      <c r="F597" s="30">
        <v>2003.24</v>
      </c>
      <c r="G597" s="30">
        <v>1200</v>
      </c>
      <c r="H597" s="30">
        <v>0</v>
      </c>
      <c r="I597" s="30">
        <v>3203.24</v>
      </c>
    </row>
    <row r="598" spans="2:9" ht="16" customHeight="1" x14ac:dyDescent="0.25">
      <c r="B598" s="24" t="s">
        <v>1107</v>
      </c>
      <c r="D598" s="25" t="s">
        <v>1108</v>
      </c>
      <c r="F598" s="30">
        <v>7192.5</v>
      </c>
      <c r="G598" s="30">
        <v>3316.85</v>
      </c>
      <c r="H598" s="30">
        <v>0</v>
      </c>
      <c r="I598" s="30">
        <v>10509.35</v>
      </c>
    </row>
    <row r="599" spans="2:9" ht="16" customHeight="1" x14ac:dyDescent="0.25">
      <c r="B599" s="24" t="s">
        <v>1109</v>
      </c>
      <c r="D599" s="25" t="s">
        <v>1110</v>
      </c>
      <c r="F599" s="30">
        <v>20407.810000000001</v>
      </c>
      <c r="G599" s="30">
        <v>10597.3</v>
      </c>
      <c r="H599" s="30">
        <v>5178.3</v>
      </c>
      <c r="I599" s="30">
        <v>25826.81</v>
      </c>
    </row>
    <row r="600" spans="2:9" ht="16" customHeight="1" x14ac:dyDescent="0.25">
      <c r="B600" s="24" t="s">
        <v>1111</v>
      </c>
      <c r="D600" s="25" t="s">
        <v>1112</v>
      </c>
      <c r="F600" s="30">
        <v>16955.43</v>
      </c>
      <c r="G600" s="30">
        <v>3906.03</v>
      </c>
      <c r="H600" s="30">
        <v>0</v>
      </c>
      <c r="I600" s="30">
        <v>20861.46</v>
      </c>
    </row>
    <row r="601" spans="2:9" ht="16" customHeight="1" x14ac:dyDescent="0.25">
      <c r="B601" s="24" t="s">
        <v>1113</v>
      </c>
      <c r="D601" s="25" t="s">
        <v>1114</v>
      </c>
      <c r="F601" s="30">
        <v>9267.6200000000008</v>
      </c>
      <c r="G601" s="30">
        <v>5269.75</v>
      </c>
      <c r="H601" s="30">
        <v>0</v>
      </c>
      <c r="I601" s="30">
        <v>14537.37</v>
      </c>
    </row>
    <row r="602" spans="2:9" ht="16" customHeight="1" x14ac:dyDescent="0.25">
      <c r="B602" s="24" t="s">
        <v>1115</v>
      </c>
      <c r="D602" s="25" t="s">
        <v>1116</v>
      </c>
      <c r="F602" s="30">
        <v>1800</v>
      </c>
      <c r="G602" s="30">
        <v>2600</v>
      </c>
      <c r="H602" s="30">
        <v>0</v>
      </c>
      <c r="I602" s="30">
        <v>4400</v>
      </c>
    </row>
    <row r="603" spans="2:9" ht="16" customHeight="1" x14ac:dyDescent="0.25">
      <c r="B603" s="24" t="s">
        <v>1117</v>
      </c>
      <c r="D603" s="25" t="s">
        <v>1118</v>
      </c>
      <c r="F603" s="30">
        <v>1412.5</v>
      </c>
      <c r="G603" s="30">
        <v>448.75</v>
      </c>
      <c r="H603" s="30">
        <v>0</v>
      </c>
      <c r="I603" s="30">
        <v>1861.25</v>
      </c>
    </row>
    <row r="604" spans="2:9" ht="16" customHeight="1" x14ac:dyDescent="0.25">
      <c r="B604" s="24" t="s">
        <v>1119</v>
      </c>
      <c r="D604" s="25" t="s">
        <v>1120</v>
      </c>
      <c r="F604" s="30">
        <v>6349.26</v>
      </c>
      <c r="G604" s="30">
        <v>1536.23</v>
      </c>
      <c r="H604" s="30">
        <v>44.87</v>
      </c>
      <c r="I604" s="30">
        <v>7840.62</v>
      </c>
    </row>
    <row r="605" spans="2:9" ht="16" customHeight="1" x14ac:dyDescent="0.25">
      <c r="B605" s="24" t="s">
        <v>1121</v>
      </c>
      <c r="D605" s="25" t="s">
        <v>1122</v>
      </c>
      <c r="F605" s="30">
        <v>6349.26</v>
      </c>
      <c r="G605" s="30">
        <v>1536.23</v>
      </c>
      <c r="H605" s="30">
        <v>44.87</v>
      </c>
      <c r="I605" s="30">
        <v>7840.62</v>
      </c>
    </row>
    <row r="606" spans="2:9" ht="16" customHeight="1" x14ac:dyDescent="0.25">
      <c r="B606" s="24" t="s">
        <v>1123</v>
      </c>
      <c r="D606" s="25" t="s">
        <v>886</v>
      </c>
      <c r="F606" s="30">
        <v>3744.16</v>
      </c>
      <c r="G606" s="30">
        <v>889.59</v>
      </c>
      <c r="H606" s="30">
        <v>44.87</v>
      </c>
      <c r="I606" s="30">
        <v>4588.88</v>
      </c>
    </row>
    <row r="607" spans="2:9" ht="16" customHeight="1" x14ac:dyDescent="0.25">
      <c r="B607" s="24" t="s">
        <v>1124</v>
      </c>
      <c r="D607" s="25" t="s">
        <v>1125</v>
      </c>
      <c r="F607" s="30">
        <v>629.82000000000005</v>
      </c>
      <c r="G607" s="30">
        <v>78.36</v>
      </c>
      <c r="H607" s="30">
        <v>0</v>
      </c>
      <c r="I607" s="30">
        <v>708.18</v>
      </c>
    </row>
    <row r="608" spans="2:9" ht="16" customHeight="1" x14ac:dyDescent="0.25">
      <c r="B608" s="24" t="s">
        <v>1126</v>
      </c>
      <c r="D608" s="25" t="s">
        <v>1127</v>
      </c>
      <c r="F608" s="30">
        <v>1975.28</v>
      </c>
      <c r="G608" s="30">
        <v>568.28</v>
      </c>
      <c r="H608" s="30">
        <v>0</v>
      </c>
      <c r="I608" s="30">
        <v>2543.56</v>
      </c>
    </row>
    <row r="609" spans="2:9" ht="16" customHeight="1" x14ac:dyDescent="0.25">
      <c r="B609" s="24" t="s">
        <v>1128</v>
      </c>
      <c r="D609" s="25" t="s">
        <v>1129</v>
      </c>
      <c r="F609" s="30">
        <v>32642.76</v>
      </c>
      <c r="G609" s="30">
        <v>8833.77</v>
      </c>
      <c r="H609" s="30">
        <v>750.78</v>
      </c>
      <c r="I609" s="30">
        <v>40725.75</v>
      </c>
    </row>
    <row r="610" spans="2:9" ht="16" customHeight="1" x14ac:dyDescent="0.25">
      <c r="B610" s="24" t="s">
        <v>1130</v>
      </c>
      <c r="D610" s="25" t="s">
        <v>1131</v>
      </c>
      <c r="F610" s="30">
        <v>32642.76</v>
      </c>
      <c r="G610" s="30">
        <v>8833.77</v>
      </c>
      <c r="H610" s="30">
        <v>750.78</v>
      </c>
      <c r="I610" s="30">
        <v>40725.75</v>
      </c>
    </row>
    <row r="611" spans="2:9" ht="16" customHeight="1" x14ac:dyDescent="0.25">
      <c r="B611" s="24" t="s">
        <v>1132</v>
      </c>
      <c r="D611" s="25" t="s">
        <v>1133</v>
      </c>
      <c r="F611" s="30">
        <v>31555.81</v>
      </c>
      <c r="G611" s="30">
        <v>8304.6200000000008</v>
      </c>
      <c r="H611" s="30">
        <v>500.52</v>
      </c>
      <c r="I611" s="30">
        <v>39359.910000000003</v>
      </c>
    </row>
    <row r="612" spans="2:9" ht="16" customHeight="1" x14ac:dyDescent="0.25">
      <c r="B612" s="24" t="s">
        <v>1134</v>
      </c>
      <c r="D612" s="25" t="s">
        <v>1135</v>
      </c>
      <c r="F612" s="30">
        <v>1086.95</v>
      </c>
      <c r="G612" s="30">
        <v>529.15</v>
      </c>
      <c r="H612" s="30">
        <v>250.26</v>
      </c>
      <c r="I612" s="30">
        <v>1365.84</v>
      </c>
    </row>
    <row r="613" spans="2:9" ht="16" customHeight="1" x14ac:dyDescent="0.25">
      <c r="B613" s="24" t="s">
        <v>1136</v>
      </c>
      <c r="D613" s="25" t="s">
        <v>1137</v>
      </c>
      <c r="F613" s="30">
        <v>245.5</v>
      </c>
      <c r="G613" s="30">
        <v>60</v>
      </c>
      <c r="H613" s="30">
        <v>0</v>
      </c>
      <c r="I613" s="30">
        <v>305.5</v>
      </c>
    </row>
    <row r="614" spans="2:9" ht="16" customHeight="1" x14ac:dyDescent="0.25">
      <c r="B614" s="24" t="s">
        <v>1138</v>
      </c>
      <c r="D614" s="25" t="s">
        <v>1139</v>
      </c>
      <c r="F614" s="30">
        <v>245.5</v>
      </c>
      <c r="G614" s="30">
        <v>60</v>
      </c>
      <c r="H614" s="30">
        <v>0</v>
      </c>
      <c r="I614" s="30">
        <v>305.5</v>
      </c>
    </row>
    <row r="615" spans="2:9" ht="16" customHeight="1" x14ac:dyDescent="0.25">
      <c r="B615" s="24" t="s">
        <v>1140</v>
      </c>
      <c r="D615" s="25" t="s">
        <v>1137</v>
      </c>
      <c r="F615" s="30">
        <v>245.5</v>
      </c>
      <c r="G615" s="30">
        <v>60</v>
      </c>
      <c r="H615" s="30">
        <v>0</v>
      </c>
      <c r="I615" s="30">
        <v>305.5</v>
      </c>
    </row>
    <row r="616" spans="2:9" ht="16" customHeight="1" x14ac:dyDescent="0.25">
      <c r="B616" s="24" t="s">
        <v>1141</v>
      </c>
      <c r="D616" s="25" t="s">
        <v>1142</v>
      </c>
      <c r="F616" s="30">
        <v>4244</v>
      </c>
      <c r="G616" s="30">
        <v>1981.88</v>
      </c>
      <c r="H616" s="30">
        <v>0</v>
      </c>
      <c r="I616" s="30">
        <v>6225.88</v>
      </c>
    </row>
    <row r="617" spans="2:9" ht="16" customHeight="1" x14ac:dyDescent="0.25">
      <c r="B617" s="24" t="s">
        <v>1143</v>
      </c>
      <c r="D617" s="25" t="s">
        <v>1144</v>
      </c>
      <c r="F617" s="30">
        <v>4244</v>
      </c>
      <c r="G617" s="30">
        <v>1981.88</v>
      </c>
      <c r="H617" s="30">
        <v>0</v>
      </c>
      <c r="I617" s="30">
        <v>6225.88</v>
      </c>
    </row>
    <row r="618" spans="2:9" ht="16" customHeight="1" x14ac:dyDescent="0.25">
      <c r="B618" s="24" t="s">
        <v>1145</v>
      </c>
      <c r="D618" s="25" t="s">
        <v>1142</v>
      </c>
      <c r="F618" s="30">
        <v>4244</v>
      </c>
      <c r="G618" s="30">
        <v>1981.88</v>
      </c>
      <c r="H618" s="30">
        <v>0</v>
      </c>
      <c r="I618" s="30">
        <v>6225.88</v>
      </c>
    </row>
    <row r="619" spans="2:9" ht="16" customHeight="1" x14ac:dyDescent="0.25">
      <c r="B619" s="24" t="s">
        <v>1146</v>
      </c>
      <c r="D619" s="25" t="s">
        <v>1147</v>
      </c>
      <c r="F619" s="30">
        <v>205930.85</v>
      </c>
      <c r="G619" s="30">
        <v>72053.38</v>
      </c>
      <c r="H619" s="30">
        <v>4385.2700000000004</v>
      </c>
      <c r="I619" s="30">
        <v>273598.96000000002</v>
      </c>
    </row>
    <row r="620" spans="2:9" ht="16" customHeight="1" x14ac:dyDescent="0.25">
      <c r="B620" s="24" t="s">
        <v>1148</v>
      </c>
      <c r="D620" s="25" t="s">
        <v>1149</v>
      </c>
      <c r="F620" s="30">
        <v>205930.85</v>
      </c>
      <c r="G620" s="30">
        <v>72053.38</v>
      </c>
      <c r="H620" s="30">
        <v>4385.2700000000004</v>
      </c>
      <c r="I620" s="30">
        <v>273598.96000000002</v>
      </c>
    </row>
    <row r="621" spans="2:9" ht="16" customHeight="1" x14ac:dyDescent="0.25">
      <c r="B621" s="24" t="s">
        <v>1150</v>
      </c>
      <c r="D621" s="25" t="s">
        <v>1151</v>
      </c>
      <c r="F621" s="30">
        <v>108.18</v>
      </c>
      <c r="G621" s="30">
        <v>1170</v>
      </c>
      <c r="H621" s="30">
        <v>0</v>
      </c>
      <c r="I621" s="30">
        <v>1278.18</v>
      </c>
    </row>
    <row r="622" spans="2:9" ht="16" customHeight="1" x14ac:dyDescent="0.25">
      <c r="B622" s="24" t="s">
        <v>1152</v>
      </c>
      <c r="D622" s="25" t="s">
        <v>1153</v>
      </c>
      <c r="F622" s="30">
        <v>20821.07</v>
      </c>
      <c r="G622" s="30">
        <v>7161.97</v>
      </c>
      <c r="H622" s="30">
        <v>584.08000000000004</v>
      </c>
      <c r="I622" s="30">
        <v>27398.959999999999</v>
      </c>
    </row>
    <row r="623" spans="2:9" ht="16" customHeight="1" x14ac:dyDescent="0.25">
      <c r="B623" s="24" t="s">
        <v>1154</v>
      </c>
      <c r="D623" s="25" t="s">
        <v>1155</v>
      </c>
      <c r="F623" s="30">
        <v>160500.76999999999</v>
      </c>
      <c r="G623" s="30">
        <v>51704.25</v>
      </c>
      <c r="H623" s="30">
        <v>0</v>
      </c>
      <c r="I623" s="30">
        <v>212205.02</v>
      </c>
    </row>
    <row r="624" spans="2:9" ht="16" customHeight="1" x14ac:dyDescent="0.25">
      <c r="B624" s="24" t="s">
        <v>1156</v>
      </c>
      <c r="D624" s="25" t="s">
        <v>1157</v>
      </c>
      <c r="F624" s="30">
        <v>2975</v>
      </c>
      <c r="G624" s="30">
        <v>650</v>
      </c>
      <c r="H624" s="30">
        <v>0</v>
      </c>
      <c r="I624" s="30">
        <v>3625</v>
      </c>
    </row>
    <row r="625" spans="2:9" ht="16" customHeight="1" x14ac:dyDescent="0.25">
      <c r="B625" s="24" t="s">
        <v>1158</v>
      </c>
      <c r="D625" s="25" t="s">
        <v>1159</v>
      </c>
      <c r="F625" s="30">
        <v>4950.91</v>
      </c>
      <c r="G625" s="30">
        <v>4135.09</v>
      </c>
      <c r="H625" s="30">
        <v>2939.67</v>
      </c>
      <c r="I625" s="30">
        <v>6146.33</v>
      </c>
    </row>
    <row r="626" spans="2:9" ht="16" customHeight="1" x14ac:dyDescent="0.25">
      <c r="B626" s="24" t="s">
        <v>1160</v>
      </c>
      <c r="D626" s="25" t="s">
        <v>1161</v>
      </c>
      <c r="F626" s="30">
        <v>882.08</v>
      </c>
      <c r="G626" s="30">
        <v>441.04</v>
      </c>
      <c r="H626" s="30">
        <v>220.52</v>
      </c>
      <c r="I626" s="30">
        <v>1102.5999999999999</v>
      </c>
    </row>
    <row r="627" spans="2:9" ht="16" customHeight="1" x14ac:dyDescent="0.25">
      <c r="B627" s="24" t="s">
        <v>1162</v>
      </c>
      <c r="D627" s="25" t="s">
        <v>1163</v>
      </c>
      <c r="F627" s="30">
        <v>2562.0500000000002</v>
      </c>
      <c r="G627" s="30">
        <v>0</v>
      </c>
      <c r="H627" s="30">
        <v>0</v>
      </c>
      <c r="I627" s="30">
        <v>2562.0500000000002</v>
      </c>
    </row>
    <row r="628" spans="2:9" ht="16" customHeight="1" x14ac:dyDescent="0.25">
      <c r="B628" s="24" t="s">
        <v>1164</v>
      </c>
      <c r="D628" s="25" t="s">
        <v>1165</v>
      </c>
      <c r="F628" s="30">
        <v>63.35</v>
      </c>
      <c r="G628" s="30">
        <v>0</v>
      </c>
      <c r="H628" s="30">
        <v>0</v>
      </c>
      <c r="I628" s="30">
        <v>63.35</v>
      </c>
    </row>
    <row r="629" spans="2:9" ht="16" customHeight="1" x14ac:dyDescent="0.25">
      <c r="B629" s="24" t="s">
        <v>1166</v>
      </c>
      <c r="D629" s="25" t="s">
        <v>1167</v>
      </c>
      <c r="F629" s="30">
        <v>13067.44</v>
      </c>
      <c r="G629" s="30">
        <v>3881.86</v>
      </c>
      <c r="H629" s="30">
        <v>641</v>
      </c>
      <c r="I629" s="30">
        <v>16308.3</v>
      </c>
    </row>
    <row r="630" spans="2:9" ht="16" customHeight="1" x14ac:dyDescent="0.25">
      <c r="B630" s="24" t="s">
        <v>1168</v>
      </c>
      <c r="D630" s="25" t="s">
        <v>1169</v>
      </c>
      <c r="F630" s="30">
        <v>0</v>
      </c>
      <c r="G630" s="30">
        <v>2909.17</v>
      </c>
      <c r="H630" s="30">
        <v>0</v>
      </c>
      <c r="I630" s="30">
        <v>2909.17</v>
      </c>
    </row>
    <row r="631" spans="2:9" ht="16" customHeight="1" x14ac:dyDescent="0.25">
      <c r="B631" s="24" t="s">
        <v>1170</v>
      </c>
      <c r="D631" s="25" t="s">
        <v>1171</v>
      </c>
      <c r="F631" s="30">
        <v>13731.13</v>
      </c>
      <c r="G631" s="30">
        <v>3199.03</v>
      </c>
      <c r="H631" s="30">
        <v>0</v>
      </c>
      <c r="I631" s="30">
        <v>16930.16</v>
      </c>
    </row>
    <row r="632" spans="2:9" ht="16" customHeight="1" x14ac:dyDescent="0.25">
      <c r="B632" s="24" t="s">
        <v>1172</v>
      </c>
      <c r="D632" s="25" t="s">
        <v>1173</v>
      </c>
      <c r="F632" s="30">
        <v>13731.13</v>
      </c>
      <c r="G632" s="30">
        <v>3199.03</v>
      </c>
      <c r="H632" s="30">
        <v>0</v>
      </c>
      <c r="I632" s="30">
        <v>16930.16</v>
      </c>
    </row>
    <row r="633" spans="2:9" ht="16" customHeight="1" x14ac:dyDescent="0.25">
      <c r="B633" s="24" t="s">
        <v>1174</v>
      </c>
      <c r="D633" s="25" t="s">
        <v>1175</v>
      </c>
      <c r="F633" s="30">
        <v>13731.13</v>
      </c>
      <c r="G633" s="30">
        <v>3199.03</v>
      </c>
      <c r="H633" s="30">
        <v>0</v>
      </c>
      <c r="I633" s="30">
        <v>16930.16</v>
      </c>
    </row>
    <row r="634" spans="2:9" ht="16" customHeight="1" x14ac:dyDescent="0.25">
      <c r="B634" s="24" t="s">
        <v>1176</v>
      </c>
      <c r="D634" s="25" t="s">
        <v>1177</v>
      </c>
      <c r="F634" s="30">
        <v>3150.12</v>
      </c>
      <c r="G634" s="30">
        <v>1885.76</v>
      </c>
      <c r="H634" s="30">
        <v>0</v>
      </c>
      <c r="I634" s="30">
        <v>5035.88</v>
      </c>
    </row>
    <row r="635" spans="2:9" ht="16" customHeight="1" x14ac:dyDescent="0.25">
      <c r="B635" s="24" t="s">
        <v>1178</v>
      </c>
      <c r="D635" s="25" t="s">
        <v>1179</v>
      </c>
      <c r="F635" s="30">
        <v>3150.12</v>
      </c>
      <c r="G635" s="30">
        <v>1885.76</v>
      </c>
      <c r="H635" s="30">
        <v>0</v>
      </c>
      <c r="I635" s="30">
        <v>5035.88</v>
      </c>
    </row>
    <row r="636" spans="2:9" ht="16" customHeight="1" x14ac:dyDescent="0.25">
      <c r="B636" s="24" t="s">
        <v>1180</v>
      </c>
      <c r="D636" s="25" t="s">
        <v>1177</v>
      </c>
      <c r="F636" s="30">
        <v>3150.12</v>
      </c>
      <c r="G636" s="30">
        <v>1885.76</v>
      </c>
      <c r="H636" s="30">
        <v>0</v>
      </c>
      <c r="I636" s="30">
        <v>5035.88</v>
      </c>
    </row>
    <row r="637" spans="2:9" ht="16" customHeight="1" x14ac:dyDescent="0.25">
      <c r="B637" s="24" t="s">
        <v>1181</v>
      </c>
      <c r="D637" s="25" t="s">
        <v>814</v>
      </c>
      <c r="F637" s="30">
        <v>17600</v>
      </c>
      <c r="G637" s="30">
        <v>4400</v>
      </c>
      <c r="H637" s="30">
        <v>0</v>
      </c>
      <c r="I637" s="30">
        <v>22000</v>
      </c>
    </row>
    <row r="638" spans="2:9" ht="16" customHeight="1" x14ac:dyDescent="0.25">
      <c r="B638" s="24" t="s">
        <v>1182</v>
      </c>
      <c r="D638" s="25" t="s">
        <v>971</v>
      </c>
      <c r="F638" s="30">
        <v>17600</v>
      </c>
      <c r="G638" s="30">
        <v>4400</v>
      </c>
      <c r="H638" s="30">
        <v>0</v>
      </c>
      <c r="I638" s="30">
        <v>22000</v>
      </c>
    </row>
    <row r="639" spans="2:9" ht="16" customHeight="1" x14ac:dyDescent="0.25">
      <c r="B639" s="24" t="s">
        <v>1183</v>
      </c>
      <c r="D639" s="25" t="s">
        <v>1184</v>
      </c>
      <c r="F639" s="30">
        <v>17600</v>
      </c>
      <c r="G639" s="30">
        <v>4400</v>
      </c>
      <c r="H639" s="30">
        <v>0</v>
      </c>
      <c r="I639" s="30">
        <v>22000</v>
      </c>
    </row>
    <row r="640" spans="2:9" ht="16" customHeight="1" x14ac:dyDescent="0.25">
      <c r="B640" s="24" t="s">
        <v>1185</v>
      </c>
      <c r="D640" s="25" t="s">
        <v>1186</v>
      </c>
      <c r="F640" s="30">
        <v>7999.59</v>
      </c>
      <c r="G640" s="30">
        <v>2873.65</v>
      </c>
      <c r="H640" s="30">
        <v>633</v>
      </c>
      <c r="I640" s="30">
        <v>10240.24</v>
      </c>
    </row>
    <row r="641" spans="2:9" ht="16" customHeight="1" x14ac:dyDescent="0.25">
      <c r="B641" s="24" t="s">
        <v>1187</v>
      </c>
      <c r="D641" s="25" t="s">
        <v>1188</v>
      </c>
      <c r="F641" s="30">
        <v>7999.59</v>
      </c>
      <c r="G641" s="30">
        <v>2873.65</v>
      </c>
      <c r="H641" s="30">
        <v>633</v>
      </c>
      <c r="I641" s="30">
        <v>10240.24</v>
      </c>
    </row>
    <row r="642" spans="2:9" ht="16" customHeight="1" x14ac:dyDescent="0.25">
      <c r="B642" s="24" t="s">
        <v>1189</v>
      </c>
      <c r="D642" s="25" t="s">
        <v>1190</v>
      </c>
      <c r="F642" s="30">
        <v>670</v>
      </c>
      <c r="G642" s="30">
        <v>0</v>
      </c>
      <c r="H642" s="30">
        <v>0</v>
      </c>
      <c r="I642" s="30">
        <v>670</v>
      </c>
    </row>
    <row r="643" spans="2:9" ht="16" customHeight="1" x14ac:dyDescent="0.25">
      <c r="B643" s="24" t="s">
        <v>1191</v>
      </c>
      <c r="D643" s="25" t="s">
        <v>1192</v>
      </c>
      <c r="F643" s="30">
        <v>7329.59</v>
      </c>
      <c r="G643" s="30">
        <v>2873.65</v>
      </c>
      <c r="H643" s="30">
        <v>633</v>
      </c>
      <c r="I643" s="30">
        <v>9570.24</v>
      </c>
    </row>
    <row r="644" spans="2:9" ht="16" customHeight="1" x14ac:dyDescent="0.25">
      <c r="B644" s="24" t="s">
        <v>1193</v>
      </c>
      <c r="D644" s="25" t="s">
        <v>1194</v>
      </c>
      <c r="F644" s="30">
        <v>3724.8</v>
      </c>
      <c r="G644" s="30">
        <v>2234.0300000000002</v>
      </c>
      <c r="H644" s="30">
        <v>991</v>
      </c>
      <c r="I644" s="30">
        <v>4967.83</v>
      </c>
    </row>
    <row r="645" spans="2:9" ht="16" customHeight="1" x14ac:dyDescent="0.25">
      <c r="B645" s="24" t="s">
        <v>1195</v>
      </c>
      <c r="D645" s="25" t="s">
        <v>1196</v>
      </c>
      <c r="F645" s="30">
        <v>3724.8</v>
      </c>
      <c r="G645" s="30">
        <v>2234.0300000000002</v>
      </c>
      <c r="H645" s="30">
        <v>991</v>
      </c>
      <c r="I645" s="30">
        <v>4967.83</v>
      </c>
    </row>
    <row r="646" spans="2:9" ht="16" customHeight="1" x14ac:dyDescent="0.25">
      <c r="B646" s="24" t="s">
        <v>1197</v>
      </c>
      <c r="D646" s="25" t="s">
        <v>1194</v>
      </c>
      <c r="F646" s="30">
        <v>3724.8</v>
      </c>
      <c r="G646" s="30">
        <v>2234.0300000000002</v>
      </c>
      <c r="H646" s="30">
        <v>991</v>
      </c>
      <c r="I646" s="30">
        <v>4967.83</v>
      </c>
    </row>
    <row r="647" spans="2:9" ht="16" customHeight="1" x14ac:dyDescent="0.25">
      <c r="B647" s="24" t="s">
        <v>1198</v>
      </c>
      <c r="D647" s="25" t="s">
        <v>1199</v>
      </c>
      <c r="F647" s="30">
        <v>876.86</v>
      </c>
      <c r="G647" s="30">
        <v>0</v>
      </c>
      <c r="H647" s="30">
        <v>0</v>
      </c>
      <c r="I647" s="30">
        <v>876.86</v>
      </c>
    </row>
    <row r="648" spans="2:9" ht="16" customHeight="1" x14ac:dyDescent="0.25">
      <c r="B648" s="24" t="s">
        <v>1200</v>
      </c>
      <c r="D648" s="25" t="s">
        <v>1201</v>
      </c>
      <c r="F648" s="30">
        <v>876.86</v>
      </c>
      <c r="G648" s="30">
        <v>0</v>
      </c>
      <c r="H648" s="30">
        <v>0</v>
      </c>
      <c r="I648" s="30">
        <v>876.86</v>
      </c>
    </row>
    <row r="649" spans="2:9" ht="16" customHeight="1" x14ac:dyDescent="0.25">
      <c r="B649" s="24" t="s">
        <v>1202</v>
      </c>
      <c r="D649" s="25" t="s">
        <v>1203</v>
      </c>
      <c r="F649" s="30">
        <v>754.23</v>
      </c>
      <c r="G649" s="30">
        <v>0</v>
      </c>
      <c r="H649" s="30">
        <v>0</v>
      </c>
      <c r="I649" s="30">
        <v>754.23</v>
      </c>
    </row>
    <row r="650" spans="2:9" ht="16" customHeight="1" x14ac:dyDescent="0.25">
      <c r="B650" s="24" t="s">
        <v>1204</v>
      </c>
      <c r="D650" s="25" t="s">
        <v>1205</v>
      </c>
      <c r="F650" s="30">
        <v>122.63</v>
      </c>
      <c r="G650" s="30">
        <v>0</v>
      </c>
      <c r="H650" s="30">
        <v>0</v>
      </c>
      <c r="I650" s="30">
        <v>122.63</v>
      </c>
    </row>
    <row r="651" spans="2:9" ht="16" customHeight="1" x14ac:dyDescent="0.25">
      <c r="B651" s="24" t="s">
        <v>1206</v>
      </c>
      <c r="D651" s="25" t="s">
        <v>1207</v>
      </c>
      <c r="F651" s="30">
        <v>766.25</v>
      </c>
      <c r="G651" s="30">
        <v>255</v>
      </c>
      <c r="H651" s="30">
        <v>44.85</v>
      </c>
      <c r="I651" s="30">
        <v>976.4</v>
      </c>
    </row>
    <row r="652" spans="2:9" ht="16" customHeight="1" x14ac:dyDescent="0.25">
      <c r="B652" s="24" t="s">
        <v>1208</v>
      </c>
      <c r="D652" s="25" t="s">
        <v>1209</v>
      </c>
      <c r="F652" s="30">
        <v>766.25</v>
      </c>
      <c r="G652" s="30">
        <v>255</v>
      </c>
      <c r="H652" s="30">
        <v>44.85</v>
      </c>
      <c r="I652" s="30">
        <v>976.4</v>
      </c>
    </row>
    <row r="653" spans="2:9" ht="16" customHeight="1" x14ac:dyDescent="0.25">
      <c r="B653" s="24" t="s">
        <v>1210</v>
      </c>
      <c r="D653" s="25" t="s">
        <v>1207</v>
      </c>
      <c r="F653" s="30">
        <v>766.25</v>
      </c>
      <c r="G653" s="30">
        <v>255</v>
      </c>
      <c r="H653" s="30">
        <v>44.85</v>
      </c>
      <c r="I653" s="30">
        <v>976.4</v>
      </c>
    </row>
    <row r="654" spans="2:9" ht="16" customHeight="1" x14ac:dyDescent="0.25">
      <c r="B654" s="24" t="s">
        <v>1211</v>
      </c>
      <c r="D654" s="25" t="s">
        <v>1212</v>
      </c>
      <c r="F654" s="30">
        <v>37035.69</v>
      </c>
      <c r="G654" s="30">
        <v>12491.5</v>
      </c>
      <c r="H654" s="30">
        <v>0</v>
      </c>
      <c r="I654" s="30">
        <v>49527.19</v>
      </c>
    </row>
    <row r="655" spans="2:9" ht="16" customHeight="1" x14ac:dyDescent="0.25">
      <c r="B655" s="24" t="s">
        <v>1213</v>
      </c>
      <c r="D655" s="25" t="s">
        <v>1214</v>
      </c>
      <c r="F655" s="30">
        <v>37035.69</v>
      </c>
      <c r="G655" s="30">
        <v>12491.5</v>
      </c>
      <c r="H655" s="30">
        <v>0</v>
      </c>
      <c r="I655" s="30">
        <v>49527.19</v>
      </c>
    </row>
    <row r="656" spans="2:9" ht="16" customHeight="1" x14ac:dyDescent="0.25">
      <c r="B656" s="24" t="s">
        <v>1215</v>
      </c>
      <c r="D656" s="25" t="s">
        <v>1212</v>
      </c>
      <c r="F656" s="30">
        <v>18885.689999999999</v>
      </c>
      <c r="G656" s="30">
        <v>6271.5</v>
      </c>
      <c r="H656" s="30">
        <v>0</v>
      </c>
      <c r="I656" s="30">
        <v>25157.19</v>
      </c>
    </row>
    <row r="657" spans="2:9" ht="16" customHeight="1" x14ac:dyDescent="0.25">
      <c r="B657" s="24" t="s">
        <v>1216</v>
      </c>
      <c r="D657" s="25" t="s">
        <v>1217</v>
      </c>
      <c r="F657" s="30">
        <v>18150</v>
      </c>
      <c r="G657" s="30">
        <v>6220</v>
      </c>
      <c r="H657" s="30">
        <v>0</v>
      </c>
      <c r="I657" s="30">
        <v>24370</v>
      </c>
    </row>
    <row r="658" spans="2:9" ht="16" customHeight="1" x14ac:dyDescent="0.25">
      <c r="B658" s="24" t="s">
        <v>1218</v>
      </c>
      <c r="D658" s="25" t="s">
        <v>1219</v>
      </c>
      <c r="F658" s="30">
        <v>228816.27</v>
      </c>
      <c r="G658" s="30">
        <v>53761.23</v>
      </c>
      <c r="H658" s="30">
        <v>32.06</v>
      </c>
      <c r="I658" s="30">
        <v>282545.44</v>
      </c>
    </row>
    <row r="659" spans="2:9" ht="16" customHeight="1" x14ac:dyDescent="0.25">
      <c r="B659" s="24" t="s">
        <v>1220</v>
      </c>
      <c r="D659" s="25" t="s">
        <v>1219</v>
      </c>
      <c r="F659" s="30">
        <v>228816.27</v>
      </c>
      <c r="G659" s="30">
        <v>53761.23</v>
      </c>
      <c r="H659" s="30">
        <v>32.06</v>
      </c>
      <c r="I659" s="30">
        <v>282545.44</v>
      </c>
    </row>
    <row r="660" spans="2:9" ht="16" customHeight="1" x14ac:dyDescent="0.25">
      <c r="B660" s="24" t="s">
        <v>1221</v>
      </c>
      <c r="D660" s="25" t="s">
        <v>1222</v>
      </c>
      <c r="F660" s="30">
        <v>424.74</v>
      </c>
      <c r="G660" s="30">
        <v>55.56</v>
      </c>
      <c r="H660" s="30">
        <v>0</v>
      </c>
      <c r="I660" s="30">
        <v>480.3</v>
      </c>
    </row>
    <row r="661" spans="2:9" ht="16" customHeight="1" x14ac:dyDescent="0.25">
      <c r="B661" s="24" t="s">
        <v>1223</v>
      </c>
      <c r="D661" s="25" t="s">
        <v>1224</v>
      </c>
      <c r="F661" s="30">
        <v>796</v>
      </c>
      <c r="G661" s="30">
        <v>199</v>
      </c>
      <c r="H661" s="30">
        <v>0</v>
      </c>
      <c r="I661" s="30">
        <v>995</v>
      </c>
    </row>
    <row r="662" spans="2:9" ht="16" customHeight="1" x14ac:dyDescent="0.25">
      <c r="B662" s="24" t="s">
        <v>1225</v>
      </c>
      <c r="D662" s="25" t="s">
        <v>1013</v>
      </c>
      <c r="F662" s="30">
        <v>1219.52</v>
      </c>
      <c r="G662" s="30">
        <v>1510.96</v>
      </c>
      <c r="H662" s="30">
        <v>5</v>
      </c>
      <c r="I662" s="30">
        <v>2725.48</v>
      </c>
    </row>
    <row r="663" spans="2:9" ht="16" customHeight="1" x14ac:dyDescent="0.25">
      <c r="B663" s="24" t="s">
        <v>1226</v>
      </c>
      <c r="D663" s="25" t="s">
        <v>891</v>
      </c>
      <c r="F663" s="30">
        <v>5470.12</v>
      </c>
      <c r="G663" s="30">
        <v>0</v>
      </c>
      <c r="H663" s="30">
        <v>0</v>
      </c>
      <c r="I663" s="30">
        <v>5470.12</v>
      </c>
    </row>
    <row r="664" spans="2:9" ht="16" customHeight="1" x14ac:dyDescent="0.25">
      <c r="B664" s="24" t="s">
        <v>1227</v>
      </c>
      <c r="D664" s="25" t="s">
        <v>1228</v>
      </c>
      <c r="F664" s="30">
        <v>5470.12</v>
      </c>
      <c r="G664" s="30">
        <v>0</v>
      </c>
      <c r="H664" s="30">
        <v>0</v>
      </c>
      <c r="I664" s="30">
        <v>5470.12</v>
      </c>
    </row>
    <row r="665" spans="2:9" ht="16" customHeight="1" x14ac:dyDescent="0.25">
      <c r="B665" s="24" t="s">
        <v>1229</v>
      </c>
      <c r="D665" s="25" t="s">
        <v>1230</v>
      </c>
      <c r="F665" s="30">
        <v>6697.77</v>
      </c>
      <c r="G665" s="30">
        <v>2056.09</v>
      </c>
      <c r="H665" s="30">
        <v>27.06</v>
      </c>
      <c r="I665" s="30">
        <v>8726.7999999999993</v>
      </c>
    </row>
    <row r="666" spans="2:9" ht="16" customHeight="1" x14ac:dyDescent="0.25">
      <c r="B666" s="24" t="s">
        <v>1231</v>
      </c>
      <c r="D666" s="25" t="s">
        <v>1232</v>
      </c>
      <c r="F666" s="30">
        <v>214208.12</v>
      </c>
      <c r="G666" s="30">
        <v>49939.62</v>
      </c>
      <c r="H666" s="30">
        <v>0</v>
      </c>
      <c r="I666" s="30">
        <v>264147.74</v>
      </c>
    </row>
    <row r="667" spans="2:9" ht="16" customHeight="1" x14ac:dyDescent="0.25">
      <c r="B667" s="24" t="s">
        <v>1233</v>
      </c>
      <c r="D667" s="25" t="s">
        <v>1234</v>
      </c>
      <c r="F667" s="30">
        <v>11259.95</v>
      </c>
      <c r="G667" s="30">
        <v>2613.3000000000002</v>
      </c>
      <c r="H667" s="30">
        <v>0</v>
      </c>
      <c r="I667" s="30">
        <v>13873.25</v>
      </c>
    </row>
    <row r="668" spans="2:9" ht="16" customHeight="1" x14ac:dyDescent="0.25">
      <c r="B668" s="24" t="s">
        <v>1235</v>
      </c>
      <c r="D668" s="25" t="s">
        <v>1236</v>
      </c>
      <c r="F668" s="30">
        <v>11205.09</v>
      </c>
      <c r="G668" s="30">
        <v>2585.87</v>
      </c>
      <c r="H668" s="30">
        <v>0</v>
      </c>
      <c r="I668" s="30">
        <v>13790.96</v>
      </c>
    </row>
    <row r="669" spans="2:9" ht="16" customHeight="1" x14ac:dyDescent="0.25">
      <c r="B669" s="24" t="s">
        <v>1237</v>
      </c>
      <c r="D669" s="25" t="s">
        <v>1238</v>
      </c>
      <c r="F669" s="30">
        <v>11205.09</v>
      </c>
      <c r="G669" s="30">
        <v>2585.87</v>
      </c>
      <c r="H669" s="30">
        <v>0</v>
      </c>
      <c r="I669" s="30">
        <v>13790.96</v>
      </c>
    </row>
    <row r="670" spans="2:9" ht="16" customHeight="1" x14ac:dyDescent="0.25">
      <c r="B670" s="24" t="s">
        <v>1239</v>
      </c>
      <c r="D670" s="25" t="s">
        <v>1240</v>
      </c>
      <c r="F670" s="30">
        <v>2641.23</v>
      </c>
      <c r="G670" s="30">
        <v>660.31</v>
      </c>
      <c r="H670" s="30">
        <v>0</v>
      </c>
      <c r="I670" s="30">
        <v>3301.54</v>
      </c>
    </row>
    <row r="671" spans="2:9" ht="16" customHeight="1" x14ac:dyDescent="0.25">
      <c r="B671" s="24" t="s">
        <v>1241</v>
      </c>
      <c r="D671" s="25" t="s">
        <v>1242</v>
      </c>
      <c r="F671" s="30">
        <v>4550.58</v>
      </c>
      <c r="G671" s="30">
        <v>1148.24</v>
      </c>
      <c r="H671" s="30">
        <v>0</v>
      </c>
      <c r="I671" s="30">
        <v>5698.82</v>
      </c>
    </row>
    <row r="672" spans="2:9" ht="16" customHeight="1" x14ac:dyDescent="0.25">
      <c r="B672" s="24" t="s">
        <v>1243</v>
      </c>
      <c r="D672" s="25" t="s">
        <v>1244</v>
      </c>
      <c r="F672" s="30">
        <v>4013.28</v>
      </c>
      <c r="G672" s="30">
        <v>777.32</v>
      </c>
      <c r="H672" s="30">
        <v>0</v>
      </c>
      <c r="I672" s="30">
        <v>4790.6000000000004</v>
      </c>
    </row>
    <row r="673" spans="2:9" ht="16" customHeight="1" x14ac:dyDescent="0.25">
      <c r="B673" s="24" t="s">
        <v>1245</v>
      </c>
      <c r="D673" s="25" t="s">
        <v>1246</v>
      </c>
      <c r="F673" s="30">
        <v>54.86</v>
      </c>
      <c r="G673" s="30">
        <v>27.43</v>
      </c>
      <c r="H673" s="30">
        <v>0</v>
      </c>
      <c r="I673" s="30">
        <v>82.29</v>
      </c>
    </row>
    <row r="674" spans="2:9" ht="16" customHeight="1" x14ac:dyDescent="0.25">
      <c r="B674" s="24" t="s">
        <v>1247</v>
      </c>
      <c r="D674" s="25" t="s">
        <v>1248</v>
      </c>
      <c r="F674" s="30">
        <v>54.86</v>
      </c>
      <c r="G674" s="30">
        <v>27.43</v>
      </c>
      <c r="H674" s="30">
        <v>0</v>
      </c>
      <c r="I674" s="30">
        <v>82.29</v>
      </c>
    </row>
    <row r="675" spans="2:9" ht="16" customHeight="1" x14ac:dyDescent="0.25">
      <c r="B675" s="24" t="s">
        <v>1249</v>
      </c>
      <c r="D675" s="25" t="s">
        <v>1246</v>
      </c>
      <c r="F675" s="30">
        <v>54.86</v>
      </c>
      <c r="G675" s="30">
        <v>27.43</v>
      </c>
      <c r="H675" s="30">
        <v>0</v>
      </c>
      <c r="I675" s="30">
        <v>82.29</v>
      </c>
    </row>
    <row r="676" spans="2:9" ht="16" customHeight="1" x14ac:dyDescent="0.25">
      <c r="B676" s="24" t="s">
        <v>1250</v>
      </c>
      <c r="D676" s="25" t="s">
        <v>1251</v>
      </c>
      <c r="F676" s="30">
        <v>354746.16</v>
      </c>
      <c r="G676" s="30">
        <v>83859.83</v>
      </c>
      <c r="H676" s="30">
        <v>161.07</v>
      </c>
      <c r="I676" s="30">
        <v>438444.92</v>
      </c>
    </row>
    <row r="677" spans="2:9" ht="16" customHeight="1" x14ac:dyDescent="0.25">
      <c r="B677" s="24" t="s">
        <v>1252</v>
      </c>
      <c r="D677" s="25" t="s">
        <v>638</v>
      </c>
      <c r="F677" s="30">
        <v>19430.669999999998</v>
      </c>
      <c r="G677" s="30">
        <v>806.41</v>
      </c>
      <c r="H677" s="30">
        <v>161.07</v>
      </c>
      <c r="I677" s="30">
        <v>20076.009999999998</v>
      </c>
    </row>
    <row r="678" spans="2:9" ht="16" customHeight="1" x14ac:dyDescent="0.25">
      <c r="B678" s="24" t="s">
        <v>1253</v>
      </c>
      <c r="D678" s="25" t="s">
        <v>640</v>
      </c>
      <c r="F678" s="30">
        <v>19430.669999999998</v>
      </c>
      <c r="G678" s="30">
        <v>806.41</v>
      </c>
      <c r="H678" s="30">
        <v>161.07</v>
      </c>
      <c r="I678" s="30">
        <v>20076.009999999998</v>
      </c>
    </row>
    <row r="679" spans="2:9" ht="16" customHeight="1" x14ac:dyDescent="0.25">
      <c r="B679" s="24" t="s">
        <v>1254</v>
      </c>
      <c r="D679" s="25" t="s">
        <v>638</v>
      </c>
      <c r="F679" s="30">
        <v>19430.669999999998</v>
      </c>
      <c r="G679" s="30">
        <v>806.41</v>
      </c>
      <c r="H679" s="30">
        <v>161.07</v>
      </c>
      <c r="I679" s="30">
        <v>20076.009999999998</v>
      </c>
    </row>
    <row r="680" spans="2:9" ht="16" customHeight="1" x14ac:dyDescent="0.25">
      <c r="B680" s="24" t="s">
        <v>1255</v>
      </c>
      <c r="D680" s="25" t="s">
        <v>1256</v>
      </c>
      <c r="F680" s="30">
        <v>4217.6400000000003</v>
      </c>
      <c r="G680" s="30">
        <v>0</v>
      </c>
      <c r="H680" s="30">
        <v>0</v>
      </c>
      <c r="I680" s="30">
        <v>4217.6400000000003</v>
      </c>
    </row>
    <row r="681" spans="2:9" ht="16" customHeight="1" x14ac:dyDescent="0.25">
      <c r="B681" s="24" t="s">
        <v>1257</v>
      </c>
      <c r="D681" s="25" t="s">
        <v>1258</v>
      </c>
      <c r="F681" s="30">
        <v>4217.6400000000003</v>
      </c>
      <c r="G681" s="30">
        <v>0</v>
      </c>
      <c r="H681" s="30">
        <v>0</v>
      </c>
      <c r="I681" s="30">
        <v>4217.6400000000003</v>
      </c>
    </row>
    <row r="682" spans="2:9" ht="16" customHeight="1" x14ac:dyDescent="0.25">
      <c r="B682" s="24" t="s">
        <v>1259</v>
      </c>
      <c r="D682" s="25" t="s">
        <v>1256</v>
      </c>
      <c r="F682" s="30">
        <v>4217.6400000000003</v>
      </c>
      <c r="G682" s="30">
        <v>0</v>
      </c>
      <c r="H682" s="30">
        <v>0</v>
      </c>
      <c r="I682" s="30">
        <v>4217.6400000000003</v>
      </c>
    </row>
    <row r="683" spans="2:9" ht="16" customHeight="1" x14ac:dyDescent="0.25">
      <c r="B683" s="24" t="s">
        <v>1260</v>
      </c>
      <c r="D683" s="25" t="s">
        <v>1261</v>
      </c>
      <c r="F683" s="30">
        <v>330273.08</v>
      </c>
      <c r="G683" s="30">
        <v>82568.27</v>
      </c>
      <c r="H683" s="30">
        <v>0</v>
      </c>
      <c r="I683" s="30">
        <v>412841.35</v>
      </c>
    </row>
    <row r="684" spans="2:9" ht="16" customHeight="1" x14ac:dyDescent="0.25">
      <c r="B684" s="24" t="s">
        <v>1262</v>
      </c>
      <c r="D684" s="25" t="s">
        <v>1263</v>
      </c>
      <c r="F684" s="30">
        <v>330273.08</v>
      </c>
      <c r="G684" s="30">
        <v>82568.27</v>
      </c>
      <c r="H684" s="30">
        <v>0</v>
      </c>
      <c r="I684" s="30">
        <v>412841.35</v>
      </c>
    </row>
    <row r="685" spans="2:9" ht="16" customHeight="1" x14ac:dyDescent="0.25">
      <c r="B685" s="24" t="s">
        <v>1264</v>
      </c>
      <c r="D685" s="25" t="s">
        <v>1265</v>
      </c>
      <c r="F685" s="30">
        <v>330273.08</v>
      </c>
      <c r="G685" s="30">
        <v>82568.27</v>
      </c>
      <c r="H685" s="30">
        <v>0</v>
      </c>
      <c r="I685" s="30">
        <v>412841.35</v>
      </c>
    </row>
    <row r="686" spans="2:9" ht="16" customHeight="1" x14ac:dyDescent="0.25">
      <c r="B686" s="24" t="s">
        <v>1266</v>
      </c>
      <c r="D686" s="25" t="s">
        <v>1267</v>
      </c>
      <c r="F686" s="30">
        <v>824.77</v>
      </c>
      <c r="G686" s="30">
        <v>485.15</v>
      </c>
      <c r="H686" s="30">
        <v>0</v>
      </c>
      <c r="I686" s="30">
        <v>1309.92</v>
      </c>
    </row>
    <row r="687" spans="2:9" ht="16" customHeight="1" x14ac:dyDescent="0.25">
      <c r="B687" s="24" t="s">
        <v>1268</v>
      </c>
      <c r="D687" s="25" t="s">
        <v>1269</v>
      </c>
      <c r="F687" s="30">
        <v>824.77</v>
      </c>
      <c r="G687" s="30">
        <v>485.15</v>
      </c>
      <c r="H687" s="30">
        <v>0</v>
      </c>
      <c r="I687" s="30">
        <v>1309.92</v>
      </c>
    </row>
    <row r="688" spans="2:9" ht="16" customHeight="1" x14ac:dyDescent="0.25">
      <c r="B688" s="24" t="s">
        <v>1270</v>
      </c>
      <c r="D688" s="25" t="s">
        <v>1271</v>
      </c>
      <c r="F688" s="30">
        <v>462.18</v>
      </c>
      <c r="G688" s="30">
        <v>485.15</v>
      </c>
      <c r="H688" s="30">
        <v>0</v>
      </c>
      <c r="I688" s="30">
        <v>947.33</v>
      </c>
    </row>
    <row r="689" spans="2:9" ht="16" customHeight="1" x14ac:dyDescent="0.25">
      <c r="B689" s="24" t="s">
        <v>1272</v>
      </c>
      <c r="D689" s="25" t="s">
        <v>1273</v>
      </c>
      <c r="F689" s="30">
        <v>362.59</v>
      </c>
      <c r="G689" s="30">
        <v>0</v>
      </c>
      <c r="H689" s="30">
        <v>0</v>
      </c>
      <c r="I689" s="30">
        <v>362.59</v>
      </c>
    </row>
    <row r="690" spans="2:9" ht="16" customHeight="1" x14ac:dyDescent="0.25">
      <c r="B690" s="24" t="s">
        <v>1274</v>
      </c>
      <c r="D690" s="25" t="s">
        <v>1275</v>
      </c>
      <c r="F690" s="30">
        <v>44339.34</v>
      </c>
      <c r="G690" s="30">
        <v>6855.38</v>
      </c>
      <c r="H690" s="30">
        <v>7.0000000000000007E-2</v>
      </c>
      <c r="I690" s="30">
        <v>51194.65</v>
      </c>
    </row>
    <row r="691" spans="2:9" ht="16" customHeight="1" x14ac:dyDescent="0.25">
      <c r="B691" s="24" t="s">
        <v>1276</v>
      </c>
      <c r="D691" s="25" t="s">
        <v>1277</v>
      </c>
      <c r="F691" s="30">
        <v>1980.37</v>
      </c>
      <c r="G691" s="30">
        <v>0</v>
      </c>
      <c r="H691" s="30">
        <v>0</v>
      </c>
      <c r="I691" s="30">
        <v>1980.37</v>
      </c>
    </row>
    <row r="692" spans="2:9" ht="16" customHeight="1" x14ac:dyDescent="0.25">
      <c r="B692" s="24" t="s">
        <v>1278</v>
      </c>
      <c r="D692" s="25" t="s">
        <v>1279</v>
      </c>
      <c r="F692" s="30">
        <v>1980.37</v>
      </c>
      <c r="G692" s="30">
        <v>0</v>
      </c>
      <c r="H692" s="30">
        <v>0</v>
      </c>
      <c r="I692" s="30">
        <v>1980.37</v>
      </c>
    </row>
    <row r="693" spans="2:9" ht="16" customHeight="1" x14ac:dyDescent="0.25">
      <c r="B693" s="24" t="s">
        <v>1280</v>
      </c>
      <c r="D693" s="25" t="s">
        <v>1281</v>
      </c>
      <c r="F693" s="30">
        <v>1980.37</v>
      </c>
      <c r="G693" s="30">
        <v>0</v>
      </c>
      <c r="H693" s="30">
        <v>0</v>
      </c>
      <c r="I693" s="30">
        <v>1980.37</v>
      </c>
    </row>
    <row r="694" spans="2:9" ht="16" customHeight="1" x14ac:dyDescent="0.25">
      <c r="B694" s="24" t="s">
        <v>1282</v>
      </c>
      <c r="D694" s="25" t="s">
        <v>1283</v>
      </c>
      <c r="F694" s="30">
        <v>3.76</v>
      </c>
      <c r="G694" s="30">
        <v>51.57</v>
      </c>
      <c r="H694" s="30">
        <v>0</v>
      </c>
      <c r="I694" s="30">
        <v>55.33</v>
      </c>
    </row>
    <row r="695" spans="2:9" ht="16" customHeight="1" x14ac:dyDescent="0.25">
      <c r="B695" s="24" t="s">
        <v>1284</v>
      </c>
      <c r="D695" s="25" t="s">
        <v>1283</v>
      </c>
      <c r="F695" s="30">
        <v>3.76</v>
      </c>
      <c r="G695" s="30">
        <v>51.57</v>
      </c>
      <c r="H695" s="30">
        <v>0</v>
      </c>
      <c r="I695" s="30">
        <v>55.33</v>
      </c>
    </row>
    <row r="696" spans="2:9" ht="16" customHeight="1" x14ac:dyDescent="0.25">
      <c r="B696" s="24" t="s">
        <v>1285</v>
      </c>
      <c r="D696" s="25" t="s">
        <v>1283</v>
      </c>
      <c r="F696" s="30">
        <v>3.76</v>
      </c>
      <c r="G696" s="30">
        <v>51.57</v>
      </c>
      <c r="H696" s="30">
        <v>0</v>
      </c>
      <c r="I696" s="30">
        <v>55.33</v>
      </c>
    </row>
    <row r="697" spans="2:9" ht="16" customHeight="1" x14ac:dyDescent="0.25">
      <c r="B697" s="24" t="s">
        <v>1286</v>
      </c>
      <c r="D697" s="25" t="s">
        <v>1287</v>
      </c>
      <c r="F697" s="30">
        <v>42355.21</v>
      </c>
      <c r="G697" s="30">
        <v>6803.81</v>
      </c>
      <c r="H697" s="30">
        <v>7.0000000000000007E-2</v>
      </c>
      <c r="I697" s="30">
        <v>49158.95</v>
      </c>
    </row>
    <row r="698" spans="2:9" ht="16" customHeight="1" x14ac:dyDescent="0.25">
      <c r="B698" s="24" t="s">
        <v>1288</v>
      </c>
      <c r="D698" s="25" t="s">
        <v>1289</v>
      </c>
      <c r="F698" s="30">
        <v>42355.21</v>
      </c>
      <c r="G698" s="30">
        <v>6803.81</v>
      </c>
      <c r="H698" s="30">
        <v>7.0000000000000007E-2</v>
      </c>
      <c r="I698" s="30">
        <v>49158.95</v>
      </c>
    </row>
    <row r="699" spans="2:9" ht="16" customHeight="1" x14ac:dyDescent="0.25">
      <c r="B699" s="24" t="s">
        <v>1290</v>
      </c>
      <c r="D699" s="25" t="s">
        <v>1291</v>
      </c>
      <c r="F699" s="30">
        <v>42355.21</v>
      </c>
      <c r="G699" s="30">
        <v>6803.81</v>
      </c>
      <c r="H699" s="30">
        <v>7.0000000000000007E-2</v>
      </c>
      <c r="I699" s="30">
        <v>49158.95</v>
      </c>
    </row>
    <row r="700" spans="2:9" ht="16" customHeight="1" x14ac:dyDescent="0.25">
      <c r="B700" s="24" t="s">
        <v>1292</v>
      </c>
      <c r="D700" s="25" t="s">
        <v>1293</v>
      </c>
      <c r="F700" s="30">
        <v>423.17</v>
      </c>
      <c r="G700" s="30">
        <v>191.99</v>
      </c>
      <c r="H700" s="30">
        <v>113.34</v>
      </c>
      <c r="I700" s="30">
        <v>501.82</v>
      </c>
    </row>
    <row r="701" spans="2:9" ht="16" customHeight="1" x14ac:dyDescent="0.25">
      <c r="B701" s="24" t="s">
        <v>1294</v>
      </c>
      <c r="D701" s="25" t="s">
        <v>1287</v>
      </c>
      <c r="F701" s="30">
        <v>423.17</v>
      </c>
      <c r="G701" s="30">
        <v>191.99</v>
      </c>
      <c r="H701" s="30">
        <v>113.34</v>
      </c>
      <c r="I701" s="30">
        <v>501.82</v>
      </c>
    </row>
    <row r="702" spans="2:9" ht="16" customHeight="1" x14ac:dyDescent="0.25">
      <c r="B702" s="24" t="s">
        <v>1295</v>
      </c>
      <c r="D702" s="25" t="s">
        <v>1287</v>
      </c>
      <c r="F702" s="30">
        <v>423.17</v>
      </c>
      <c r="G702" s="30">
        <v>191.99</v>
      </c>
      <c r="H702" s="30">
        <v>113.34</v>
      </c>
      <c r="I702" s="30">
        <v>501.82</v>
      </c>
    </row>
    <row r="703" spans="2:9" ht="16" customHeight="1" x14ac:dyDescent="0.25">
      <c r="B703" s="24" t="s">
        <v>1296</v>
      </c>
      <c r="D703" s="25" t="s">
        <v>1297</v>
      </c>
      <c r="F703" s="30">
        <v>320.45</v>
      </c>
      <c r="G703" s="30">
        <v>90.6</v>
      </c>
      <c r="H703" s="30">
        <v>0</v>
      </c>
      <c r="I703" s="30">
        <v>411.05</v>
      </c>
    </row>
    <row r="704" spans="2:9" ht="16" customHeight="1" x14ac:dyDescent="0.25">
      <c r="B704" s="24" t="s">
        <v>1298</v>
      </c>
      <c r="D704" s="25" t="s">
        <v>1299</v>
      </c>
      <c r="F704" s="30">
        <v>423.17</v>
      </c>
      <c r="G704" s="30">
        <v>191.99</v>
      </c>
      <c r="H704" s="30">
        <v>113.34</v>
      </c>
      <c r="I704" s="30">
        <v>501.82</v>
      </c>
    </row>
    <row r="705" spans="2:9" ht="16" customHeight="1" x14ac:dyDescent="0.25">
      <c r="B705" s="24" t="s">
        <v>1300</v>
      </c>
      <c r="D705" s="25" t="s">
        <v>1301</v>
      </c>
      <c r="F705" s="30">
        <v>320.45</v>
      </c>
      <c r="G705" s="30">
        <v>90.6</v>
      </c>
      <c r="H705" s="30">
        <v>0</v>
      </c>
      <c r="I705" s="30">
        <v>411.05</v>
      </c>
    </row>
    <row r="706" spans="2:9" ht="16" customHeight="1" x14ac:dyDescent="0.25">
      <c r="B706" s="24" t="s">
        <v>1302</v>
      </c>
      <c r="D706" s="25" t="s">
        <v>1303</v>
      </c>
      <c r="F706" s="30">
        <v>229.22</v>
      </c>
      <c r="G706" s="30">
        <v>64.27</v>
      </c>
      <c r="H706" s="30">
        <v>0</v>
      </c>
      <c r="I706" s="30">
        <v>293.49</v>
      </c>
    </row>
    <row r="707" spans="2:9" ht="16" customHeight="1" x14ac:dyDescent="0.25">
      <c r="B707" s="24" t="s">
        <v>1304</v>
      </c>
      <c r="D707" s="25" t="s">
        <v>1305</v>
      </c>
      <c r="F707" s="30">
        <v>229.22</v>
      </c>
      <c r="G707" s="30">
        <v>64.27</v>
      </c>
      <c r="H707" s="30">
        <v>0</v>
      </c>
      <c r="I707" s="30">
        <v>293.49</v>
      </c>
    </row>
    <row r="708" spans="2:9" ht="16" customHeight="1" x14ac:dyDescent="0.25">
      <c r="B708" s="24" t="s">
        <v>1306</v>
      </c>
      <c r="D708" s="25" t="s">
        <v>1303</v>
      </c>
      <c r="F708" s="30">
        <v>229.22</v>
      </c>
      <c r="G708" s="30">
        <v>64.27</v>
      </c>
      <c r="H708" s="30">
        <v>0</v>
      </c>
      <c r="I708" s="30">
        <v>293.49</v>
      </c>
    </row>
    <row r="709" spans="2:9" ht="16" customHeight="1" x14ac:dyDescent="0.25">
      <c r="B709" s="24" t="s">
        <v>1307</v>
      </c>
      <c r="D709" s="25" t="s">
        <v>1308</v>
      </c>
      <c r="F709" s="30">
        <v>91.23</v>
      </c>
      <c r="G709" s="30">
        <v>26.33</v>
      </c>
      <c r="H709" s="30">
        <v>0</v>
      </c>
      <c r="I709" s="30">
        <v>117.56</v>
      </c>
    </row>
    <row r="710" spans="2:9" ht="16" customHeight="1" x14ac:dyDescent="0.25">
      <c r="B710" s="24" t="s">
        <v>1309</v>
      </c>
      <c r="D710" s="25" t="s">
        <v>1310</v>
      </c>
      <c r="F710" s="30">
        <v>91.23</v>
      </c>
      <c r="G710" s="30">
        <v>26.33</v>
      </c>
      <c r="H710" s="30">
        <v>0</v>
      </c>
      <c r="I710" s="30">
        <v>117.56</v>
      </c>
    </row>
    <row r="711" spans="2:9" ht="16" customHeight="1" x14ac:dyDescent="0.25">
      <c r="B711" s="24" t="s">
        <v>1311</v>
      </c>
      <c r="D711" s="25" t="s">
        <v>1308</v>
      </c>
      <c r="F711" s="30">
        <v>91.23</v>
      </c>
      <c r="G711" s="30">
        <v>26.33</v>
      </c>
      <c r="H711" s="30">
        <v>0</v>
      </c>
      <c r="I711" s="30">
        <v>117.56</v>
      </c>
    </row>
    <row r="712" spans="2:9" ht="16" customHeight="1" x14ac:dyDescent="0.25">
      <c r="B712" s="24" t="s">
        <v>1312</v>
      </c>
      <c r="D712" s="25" t="s">
        <v>1313</v>
      </c>
      <c r="F712" s="30">
        <v>565853.64</v>
      </c>
      <c r="G712" s="30">
        <v>133816.07</v>
      </c>
      <c r="H712" s="30">
        <v>0</v>
      </c>
      <c r="I712" s="30">
        <v>699669.71</v>
      </c>
    </row>
    <row r="713" spans="2:9" ht="16" customHeight="1" x14ac:dyDescent="0.25">
      <c r="B713" s="24" t="s">
        <v>1314</v>
      </c>
      <c r="D713" s="25" t="s">
        <v>1315</v>
      </c>
      <c r="F713" s="30">
        <v>224023.86</v>
      </c>
      <c r="G713" s="30">
        <v>45510.05</v>
      </c>
      <c r="H713" s="30">
        <v>0</v>
      </c>
      <c r="I713" s="30">
        <v>269533.90999999997</v>
      </c>
    </row>
    <row r="714" spans="2:9" ht="16" customHeight="1" x14ac:dyDescent="0.25">
      <c r="B714" s="24" t="s">
        <v>1316</v>
      </c>
      <c r="D714" s="25" t="s">
        <v>364</v>
      </c>
      <c r="F714" s="30">
        <v>7087.43</v>
      </c>
      <c r="G714" s="30">
        <v>1830.92</v>
      </c>
      <c r="H714" s="30">
        <v>0</v>
      </c>
      <c r="I714" s="30">
        <v>8918.35</v>
      </c>
    </row>
    <row r="715" spans="2:9" ht="16" customHeight="1" x14ac:dyDescent="0.25">
      <c r="B715" s="24" t="s">
        <v>1317</v>
      </c>
      <c r="D715" s="25" t="s">
        <v>1318</v>
      </c>
      <c r="F715" s="30">
        <v>7087.43</v>
      </c>
      <c r="G715" s="30">
        <v>1830.92</v>
      </c>
      <c r="H715" s="30">
        <v>0</v>
      </c>
      <c r="I715" s="30">
        <v>8918.35</v>
      </c>
    </row>
    <row r="716" spans="2:9" ht="16" customHeight="1" x14ac:dyDescent="0.25">
      <c r="B716" s="24" t="s">
        <v>1319</v>
      </c>
      <c r="D716" s="25" t="s">
        <v>443</v>
      </c>
      <c r="F716" s="30">
        <v>7087.43</v>
      </c>
      <c r="G716" s="30">
        <v>1830.92</v>
      </c>
      <c r="H716" s="30">
        <v>0</v>
      </c>
      <c r="I716" s="30">
        <v>8918.35</v>
      </c>
    </row>
    <row r="717" spans="2:9" ht="16" customHeight="1" x14ac:dyDescent="0.25">
      <c r="B717" s="24" t="s">
        <v>1320</v>
      </c>
      <c r="D717" s="25" t="s">
        <v>371</v>
      </c>
      <c r="F717" s="30">
        <v>189273.55</v>
      </c>
      <c r="G717" s="30">
        <v>38403.25</v>
      </c>
      <c r="H717" s="30">
        <v>0</v>
      </c>
      <c r="I717" s="30">
        <v>227676.79999999999</v>
      </c>
    </row>
    <row r="718" spans="2:9" ht="16" customHeight="1" x14ac:dyDescent="0.25">
      <c r="B718" s="24" t="s">
        <v>1321</v>
      </c>
      <c r="D718" s="25" t="s">
        <v>1322</v>
      </c>
      <c r="F718" s="30">
        <v>189273.55</v>
      </c>
      <c r="G718" s="30">
        <v>38403.25</v>
      </c>
      <c r="H718" s="30">
        <v>0</v>
      </c>
      <c r="I718" s="30">
        <v>227676.79999999999</v>
      </c>
    </row>
    <row r="719" spans="2:9" ht="16" customHeight="1" x14ac:dyDescent="0.25">
      <c r="B719" s="24" t="s">
        <v>1323</v>
      </c>
      <c r="D719" s="25" t="s">
        <v>1324</v>
      </c>
      <c r="F719" s="30">
        <v>8214.98</v>
      </c>
      <c r="G719" s="30">
        <v>1996.05</v>
      </c>
      <c r="H719" s="30">
        <v>0</v>
      </c>
      <c r="I719" s="30">
        <v>10211.030000000001</v>
      </c>
    </row>
    <row r="720" spans="2:9" ht="16" customHeight="1" x14ac:dyDescent="0.25">
      <c r="B720" s="24" t="s">
        <v>1325</v>
      </c>
      <c r="D720" s="25" t="s">
        <v>1326</v>
      </c>
      <c r="F720" s="30">
        <v>528.99</v>
      </c>
      <c r="G720" s="30">
        <v>75.88</v>
      </c>
      <c r="H720" s="30">
        <v>0</v>
      </c>
      <c r="I720" s="30">
        <v>604.87</v>
      </c>
    </row>
    <row r="721" spans="2:9" ht="16" customHeight="1" x14ac:dyDescent="0.25">
      <c r="B721" s="24" t="s">
        <v>1327</v>
      </c>
      <c r="D721" s="25" t="s">
        <v>469</v>
      </c>
      <c r="F721" s="30">
        <v>154600.01999999999</v>
      </c>
      <c r="G721" s="30">
        <v>29496.82</v>
      </c>
      <c r="H721" s="30">
        <v>0</v>
      </c>
      <c r="I721" s="30">
        <v>184096.84</v>
      </c>
    </row>
    <row r="722" spans="2:9" ht="16" customHeight="1" x14ac:dyDescent="0.25">
      <c r="B722" s="24" t="s">
        <v>1328</v>
      </c>
      <c r="D722" s="25" t="s">
        <v>453</v>
      </c>
      <c r="F722" s="30">
        <v>5374.58</v>
      </c>
      <c r="G722" s="30">
        <v>1701.65</v>
      </c>
      <c r="H722" s="30">
        <v>0</v>
      </c>
      <c r="I722" s="30">
        <v>7076.23</v>
      </c>
    </row>
    <row r="723" spans="2:9" ht="16" customHeight="1" x14ac:dyDescent="0.25">
      <c r="B723" s="24" t="s">
        <v>1329</v>
      </c>
      <c r="D723" s="25" t="s">
        <v>1330</v>
      </c>
      <c r="F723" s="30">
        <v>512.73</v>
      </c>
      <c r="G723" s="30">
        <v>120.43</v>
      </c>
      <c r="H723" s="30">
        <v>0</v>
      </c>
      <c r="I723" s="30">
        <v>633.16</v>
      </c>
    </row>
    <row r="724" spans="2:9" ht="16" customHeight="1" x14ac:dyDescent="0.25">
      <c r="B724" s="24" t="s">
        <v>1331</v>
      </c>
      <c r="D724" s="25" t="s">
        <v>1332</v>
      </c>
      <c r="F724" s="30">
        <v>1982.25</v>
      </c>
      <c r="G724" s="30">
        <v>512.08000000000004</v>
      </c>
      <c r="H724" s="30">
        <v>0</v>
      </c>
      <c r="I724" s="30">
        <v>2494.33</v>
      </c>
    </row>
    <row r="725" spans="2:9" ht="16" customHeight="1" x14ac:dyDescent="0.25">
      <c r="B725" s="24" t="s">
        <v>1333</v>
      </c>
      <c r="D725" s="25" t="s">
        <v>1334</v>
      </c>
      <c r="F725" s="30">
        <v>15516.9</v>
      </c>
      <c r="G725" s="30">
        <v>3843.38</v>
      </c>
      <c r="H725" s="30">
        <v>0</v>
      </c>
      <c r="I725" s="30">
        <v>19360.28</v>
      </c>
    </row>
    <row r="726" spans="2:9" ht="16" customHeight="1" x14ac:dyDescent="0.25">
      <c r="B726" s="24" t="s">
        <v>1335</v>
      </c>
      <c r="D726" s="25" t="s">
        <v>463</v>
      </c>
      <c r="F726" s="30">
        <v>2543.1</v>
      </c>
      <c r="G726" s="30">
        <v>656.96</v>
      </c>
      <c r="H726" s="30">
        <v>0</v>
      </c>
      <c r="I726" s="30">
        <v>3200.06</v>
      </c>
    </row>
    <row r="727" spans="2:9" ht="16" customHeight="1" x14ac:dyDescent="0.25">
      <c r="B727" s="24" t="s">
        <v>1336</v>
      </c>
      <c r="D727" s="25" t="s">
        <v>1337</v>
      </c>
      <c r="F727" s="30">
        <v>13387.51</v>
      </c>
      <c r="G727" s="30">
        <v>3458.45</v>
      </c>
      <c r="H727" s="30">
        <v>0</v>
      </c>
      <c r="I727" s="30">
        <v>16845.96</v>
      </c>
    </row>
    <row r="728" spans="2:9" ht="16" customHeight="1" x14ac:dyDescent="0.25">
      <c r="B728" s="24" t="s">
        <v>1338</v>
      </c>
      <c r="D728" s="25" t="s">
        <v>1337</v>
      </c>
      <c r="F728" s="30">
        <v>13387.51</v>
      </c>
      <c r="G728" s="30">
        <v>3458.45</v>
      </c>
      <c r="H728" s="30">
        <v>0</v>
      </c>
      <c r="I728" s="30">
        <v>16845.96</v>
      </c>
    </row>
    <row r="729" spans="2:9" ht="16" customHeight="1" x14ac:dyDescent="0.25">
      <c r="B729" s="24" t="s">
        <v>1339</v>
      </c>
      <c r="D729" s="25" t="s">
        <v>471</v>
      </c>
      <c r="F729" s="30">
        <v>13387.51</v>
      </c>
      <c r="G729" s="30">
        <v>3458.45</v>
      </c>
      <c r="H729" s="30">
        <v>0</v>
      </c>
      <c r="I729" s="30">
        <v>16845.96</v>
      </c>
    </row>
    <row r="730" spans="2:9" ht="16" customHeight="1" x14ac:dyDescent="0.25">
      <c r="B730" s="24" t="s">
        <v>1340</v>
      </c>
      <c r="D730" s="25" t="s">
        <v>416</v>
      </c>
      <c r="F730" s="30">
        <v>14275.37</v>
      </c>
      <c r="G730" s="30">
        <v>1817.43</v>
      </c>
      <c r="H730" s="30">
        <v>0</v>
      </c>
      <c r="I730" s="30">
        <v>16092.8</v>
      </c>
    </row>
    <row r="731" spans="2:9" ht="16" customHeight="1" x14ac:dyDescent="0.25">
      <c r="B731" s="24" t="s">
        <v>1341</v>
      </c>
      <c r="D731" s="25" t="s">
        <v>416</v>
      </c>
      <c r="F731" s="30">
        <v>14275.37</v>
      </c>
      <c r="G731" s="30">
        <v>1817.43</v>
      </c>
      <c r="H731" s="30">
        <v>0</v>
      </c>
      <c r="I731" s="30">
        <v>16092.8</v>
      </c>
    </row>
    <row r="732" spans="2:9" ht="16" customHeight="1" x14ac:dyDescent="0.25">
      <c r="B732" s="24" t="s">
        <v>1342</v>
      </c>
      <c r="D732" s="25" t="s">
        <v>416</v>
      </c>
      <c r="F732" s="30">
        <v>14275.37</v>
      </c>
      <c r="G732" s="30">
        <v>1817.43</v>
      </c>
      <c r="H732" s="30">
        <v>0</v>
      </c>
      <c r="I732" s="30">
        <v>16092.8</v>
      </c>
    </row>
    <row r="733" spans="2:9" ht="16" customHeight="1" x14ac:dyDescent="0.25">
      <c r="B733" s="24" t="s">
        <v>1343</v>
      </c>
      <c r="D733" s="25" t="s">
        <v>1344</v>
      </c>
      <c r="F733" s="30">
        <v>341829.78</v>
      </c>
      <c r="G733" s="30">
        <v>88306.02</v>
      </c>
      <c r="H733" s="30">
        <v>0</v>
      </c>
      <c r="I733" s="30">
        <v>430135.8</v>
      </c>
    </row>
    <row r="734" spans="2:9" ht="16" customHeight="1" x14ac:dyDescent="0.25">
      <c r="B734" s="24" t="s">
        <v>1345</v>
      </c>
      <c r="D734" s="25" t="s">
        <v>500</v>
      </c>
      <c r="F734" s="30">
        <v>316692.19</v>
      </c>
      <c r="G734" s="30">
        <v>81812.179999999993</v>
      </c>
      <c r="H734" s="30">
        <v>0</v>
      </c>
      <c r="I734" s="30">
        <v>398504.37</v>
      </c>
    </row>
    <row r="735" spans="2:9" ht="16" customHeight="1" x14ac:dyDescent="0.25">
      <c r="B735" s="24" t="s">
        <v>1346</v>
      </c>
      <c r="D735" s="25" t="s">
        <v>502</v>
      </c>
      <c r="F735" s="30">
        <v>316692.19</v>
      </c>
      <c r="G735" s="30">
        <v>81812.179999999993</v>
      </c>
      <c r="H735" s="30">
        <v>0</v>
      </c>
      <c r="I735" s="30">
        <v>398504.37</v>
      </c>
    </row>
    <row r="736" spans="2:9" ht="16" customHeight="1" x14ac:dyDescent="0.25">
      <c r="B736" s="24" t="s">
        <v>1347</v>
      </c>
      <c r="D736" s="25" t="s">
        <v>500</v>
      </c>
      <c r="F736" s="30">
        <v>316692.19</v>
      </c>
      <c r="G736" s="30">
        <v>81812.179999999993</v>
      </c>
      <c r="H736" s="30">
        <v>0</v>
      </c>
      <c r="I736" s="30">
        <v>398504.37</v>
      </c>
    </row>
    <row r="737" spans="2:9" ht="16" customHeight="1" x14ac:dyDescent="0.25">
      <c r="B737" s="24" t="s">
        <v>1348</v>
      </c>
      <c r="D737" s="25" t="s">
        <v>510</v>
      </c>
      <c r="F737" s="30">
        <v>25137.59</v>
      </c>
      <c r="G737" s="30">
        <v>6493.84</v>
      </c>
      <c r="H737" s="30">
        <v>0</v>
      </c>
      <c r="I737" s="30">
        <v>31631.43</v>
      </c>
    </row>
    <row r="738" spans="2:9" ht="16" customHeight="1" x14ac:dyDescent="0.25">
      <c r="B738" s="24" t="s">
        <v>1349</v>
      </c>
      <c r="D738" s="25" t="s">
        <v>512</v>
      </c>
      <c r="F738" s="30">
        <v>25137.59</v>
      </c>
      <c r="G738" s="30">
        <v>6493.84</v>
      </c>
      <c r="H738" s="30">
        <v>0</v>
      </c>
      <c r="I738" s="30">
        <v>31631.43</v>
      </c>
    </row>
    <row r="739" spans="2:9" ht="16" customHeight="1" x14ac:dyDescent="0.25">
      <c r="B739" s="24" t="s">
        <v>1350</v>
      </c>
      <c r="D739" s="25" t="s">
        <v>510</v>
      </c>
      <c r="F739" s="30">
        <v>25137.59</v>
      </c>
      <c r="G739" s="30">
        <v>6493.84</v>
      </c>
      <c r="H739" s="30">
        <v>0</v>
      </c>
      <c r="I739" s="30">
        <v>31631.43</v>
      </c>
    </row>
    <row r="740" spans="2:9" ht="16" customHeight="1" x14ac:dyDescent="0.25">
      <c r="B740" s="24" t="s">
        <v>1351</v>
      </c>
      <c r="D740" s="25" t="s">
        <v>1352</v>
      </c>
      <c r="F740" s="30">
        <v>6486.71</v>
      </c>
      <c r="G740" s="30">
        <v>1420.23</v>
      </c>
      <c r="H740" s="30">
        <v>159.9</v>
      </c>
      <c r="I740" s="30">
        <v>7747.04</v>
      </c>
    </row>
    <row r="741" spans="2:9" ht="16" customHeight="1" x14ac:dyDescent="0.25">
      <c r="B741" s="24" t="s">
        <v>1353</v>
      </c>
      <c r="D741" s="25" t="s">
        <v>1354</v>
      </c>
      <c r="F741" s="30">
        <v>6318.4</v>
      </c>
      <c r="G741" s="30">
        <v>1420.23</v>
      </c>
      <c r="H741" s="30">
        <v>0</v>
      </c>
      <c r="I741" s="30">
        <v>7738.63</v>
      </c>
    </row>
    <row r="742" spans="2:9" ht="16" customHeight="1" x14ac:dyDescent="0.25">
      <c r="B742" s="24" t="s">
        <v>1355</v>
      </c>
      <c r="D742" s="25" t="s">
        <v>1356</v>
      </c>
      <c r="F742" s="30">
        <v>6318.4</v>
      </c>
      <c r="G742" s="30">
        <v>1420.23</v>
      </c>
      <c r="H742" s="30">
        <v>0</v>
      </c>
      <c r="I742" s="30">
        <v>7738.63</v>
      </c>
    </row>
    <row r="743" spans="2:9" ht="16" customHeight="1" x14ac:dyDescent="0.25">
      <c r="B743" s="24" t="s">
        <v>1357</v>
      </c>
      <c r="D743" s="25" t="s">
        <v>1358</v>
      </c>
      <c r="F743" s="30">
        <v>6318.4</v>
      </c>
      <c r="G743" s="30">
        <v>1420.23</v>
      </c>
      <c r="H743" s="30">
        <v>0</v>
      </c>
      <c r="I743" s="30">
        <v>7738.63</v>
      </c>
    </row>
    <row r="744" spans="2:9" ht="16" customHeight="1" x14ac:dyDescent="0.25">
      <c r="B744" s="24" t="s">
        <v>1359</v>
      </c>
      <c r="D744" s="25" t="s">
        <v>1358</v>
      </c>
      <c r="F744" s="30">
        <v>6318.4</v>
      </c>
      <c r="G744" s="30">
        <v>1420.23</v>
      </c>
      <c r="H744" s="30">
        <v>0</v>
      </c>
      <c r="I744" s="30">
        <v>7738.63</v>
      </c>
    </row>
    <row r="745" spans="2:9" ht="16" customHeight="1" x14ac:dyDescent="0.25">
      <c r="B745" s="24" t="s">
        <v>1360</v>
      </c>
      <c r="D745" s="25" t="s">
        <v>1361</v>
      </c>
      <c r="F745" s="30">
        <v>168.31</v>
      </c>
      <c r="G745" s="30">
        <v>0</v>
      </c>
      <c r="H745" s="30">
        <v>159.9</v>
      </c>
      <c r="I745" s="30">
        <v>8.41</v>
      </c>
    </row>
    <row r="746" spans="2:9" ht="16" customHeight="1" x14ac:dyDescent="0.25">
      <c r="B746" s="24" t="s">
        <v>1362</v>
      </c>
      <c r="D746" s="25" t="s">
        <v>1363</v>
      </c>
      <c r="F746" s="30">
        <v>168.31</v>
      </c>
      <c r="G746" s="30">
        <v>0</v>
      </c>
      <c r="H746" s="30">
        <v>159.9</v>
      </c>
      <c r="I746" s="30">
        <v>8.41</v>
      </c>
    </row>
    <row r="747" spans="2:9" ht="16" customHeight="1" x14ac:dyDescent="0.25">
      <c r="B747" s="24" t="s">
        <v>1364</v>
      </c>
      <c r="D747" s="25" t="s">
        <v>1365</v>
      </c>
      <c r="F747" s="30">
        <v>168.31</v>
      </c>
      <c r="G747" s="30">
        <v>0</v>
      </c>
      <c r="H747" s="30">
        <v>159.9</v>
      </c>
      <c r="I747" s="30">
        <v>8.41</v>
      </c>
    </row>
    <row r="748" spans="2:9" ht="16" customHeight="1" x14ac:dyDescent="0.25">
      <c r="B748" s="24" t="s">
        <v>1366</v>
      </c>
      <c r="D748" s="25" t="s">
        <v>1367</v>
      </c>
      <c r="F748" s="30">
        <v>168.31</v>
      </c>
      <c r="G748" s="30">
        <v>0</v>
      </c>
      <c r="H748" s="30">
        <v>159.9</v>
      </c>
      <c r="I748" s="30">
        <v>8.41</v>
      </c>
    </row>
    <row r="749" spans="2:9" ht="16" customHeight="1" x14ac:dyDescent="0.25">
      <c r="B749" s="24" t="s">
        <v>1368</v>
      </c>
      <c r="D749" s="25" t="s">
        <v>1369</v>
      </c>
      <c r="F749" s="30">
        <v>6750.38</v>
      </c>
      <c r="G749" s="30">
        <v>6372.66</v>
      </c>
      <c r="H749" s="30">
        <v>76.400000000000006</v>
      </c>
      <c r="I749" s="30">
        <v>13046.64</v>
      </c>
    </row>
    <row r="750" spans="2:9" ht="16" customHeight="1" x14ac:dyDescent="0.25">
      <c r="B750" s="24" t="s">
        <v>1370</v>
      </c>
      <c r="D750" s="25" t="s">
        <v>1369</v>
      </c>
      <c r="F750" s="30">
        <v>6750.38</v>
      </c>
      <c r="G750" s="30">
        <v>6372.66</v>
      </c>
      <c r="H750" s="30">
        <v>76.400000000000006</v>
      </c>
      <c r="I750" s="30">
        <v>13046.64</v>
      </c>
    </row>
    <row r="751" spans="2:9" ht="16" customHeight="1" x14ac:dyDescent="0.25">
      <c r="B751" s="24" t="s">
        <v>1371</v>
      </c>
      <c r="D751" s="25" t="s">
        <v>1372</v>
      </c>
      <c r="F751" s="30">
        <v>3228.56</v>
      </c>
      <c r="G751" s="30">
        <v>6207.14</v>
      </c>
      <c r="H751" s="30">
        <v>0</v>
      </c>
      <c r="I751" s="30">
        <v>9435.7000000000007</v>
      </c>
    </row>
    <row r="752" spans="2:9" ht="16" customHeight="1" x14ac:dyDescent="0.25">
      <c r="B752" s="24" t="s">
        <v>1373</v>
      </c>
      <c r="D752" s="25" t="s">
        <v>1374</v>
      </c>
      <c r="F752" s="30">
        <v>3228.56</v>
      </c>
      <c r="G752" s="30">
        <v>6207.14</v>
      </c>
      <c r="H752" s="30">
        <v>0</v>
      </c>
      <c r="I752" s="30">
        <v>9435.7000000000007</v>
      </c>
    </row>
    <row r="753" spans="2:9" ht="16" customHeight="1" x14ac:dyDescent="0.25">
      <c r="B753" s="24" t="s">
        <v>1375</v>
      </c>
      <c r="D753" s="25" t="s">
        <v>1372</v>
      </c>
      <c r="F753" s="30">
        <v>3228.56</v>
      </c>
      <c r="G753" s="30">
        <v>6207.14</v>
      </c>
      <c r="H753" s="30">
        <v>0</v>
      </c>
      <c r="I753" s="30">
        <v>9435.7000000000007</v>
      </c>
    </row>
    <row r="754" spans="2:9" ht="16" customHeight="1" x14ac:dyDescent="0.25">
      <c r="B754" s="24" t="s">
        <v>1376</v>
      </c>
      <c r="D754" s="25" t="s">
        <v>1369</v>
      </c>
      <c r="F754" s="30">
        <v>3521.82</v>
      </c>
      <c r="G754" s="30">
        <v>165.52</v>
      </c>
      <c r="H754" s="30">
        <v>76.400000000000006</v>
      </c>
      <c r="I754" s="30">
        <v>3610.94</v>
      </c>
    </row>
    <row r="755" spans="2:9" ht="16" customHeight="1" x14ac:dyDescent="0.25">
      <c r="B755" s="24" t="s">
        <v>1377</v>
      </c>
      <c r="D755" s="25" t="s">
        <v>1378</v>
      </c>
      <c r="F755" s="30">
        <v>3521.82</v>
      </c>
      <c r="G755" s="30">
        <v>165.52</v>
      </c>
      <c r="H755" s="30">
        <v>76.400000000000006</v>
      </c>
      <c r="I755" s="30">
        <v>3610.94</v>
      </c>
    </row>
    <row r="756" spans="2:9" ht="16" customHeight="1" x14ac:dyDescent="0.25">
      <c r="B756" s="24" t="s">
        <v>1379</v>
      </c>
      <c r="D756" s="25" t="s">
        <v>1369</v>
      </c>
      <c r="F756" s="30">
        <v>10.89</v>
      </c>
      <c r="G756" s="30">
        <v>165.52</v>
      </c>
      <c r="H756" s="30">
        <v>76.400000000000006</v>
      </c>
      <c r="I756" s="30">
        <v>100.01</v>
      </c>
    </row>
    <row r="757" spans="2:9" ht="16" customHeight="1" x14ac:dyDescent="0.25">
      <c r="B757" s="24" t="s">
        <v>1380</v>
      </c>
      <c r="D757" s="25" t="s">
        <v>1381</v>
      </c>
      <c r="F757" s="30">
        <v>3510.93</v>
      </c>
      <c r="G757" s="30">
        <v>0</v>
      </c>
      <c r="H757" s="30">
        <v>0</v>
      </c>
      <c r="I757" s="30">
        <v>3510.93</v>
      </c>
    </row>
    <row r="758" spans="2:9" ht="16" customHeight="1" x14ac:dyDescent="0.25">
      <c r="B758" s="24" t="s">
        <v>1382</v>
      </c>
      <c r="D758" s="25" t="s">
        <v>1383</v>
      </c>
      <c r="F758" s="30">
        <v>52025.88</v>
      </c>
      <c r="G758" s="30">
        <v>3265.85</v>
      </c>
      <c r="H758" s="30">
        <v>0</v>
      </c>
      <c r="I758" s="30">
        <v>55291.73</v>
      </c>
    </row>
    <row r="759" spans="2:9" ht="16" customHeight="1" x14ac:dyDescent="0.25">
      <c r="B759" s="24" t="s">
        <v>1384</v>
      </c>
      <c r="D759" s="25" t="s">
        <v>1383</v>
      </c>
      <c r="F759" s="30">
        <v>52025.88</v>
      </c>
      <c r="G759" s="30">
        <v>3265.85</v>
      </c>
      <c r="H759" s="30">
        <v>0</v>
      </c>
      <c r="I759" s="30">
        <v>55291.73</v>
      </c>
    </row>
    <row r="760" spans="2:9" ht="16" customHeight="1" x14ac:dyDescent="0.25">
      <c r="B760" s="24" t="s">
        <v>1385</v>
      </c>
      <c r="D760" s="25" t="s">
        <v>1386</v>
      </c>
      <c r="F760" s="30">
        <v>51843.24</v>
      </c>
      <c r="G760" s="30">
        <v>3265.85</v>
      </c>
      <c r="H760" s="30">
        <v>0</v>
      </c>
      <c r="I760" s="30">
        <v>55109.09</v>
      </c>
    </row>
    <row r="761" spans="2:9" ht="16" customHeight="1" x14ac:dyDescent="0.25">
      <c r="B761" s="24" t="s">
        <v>1387</v>
      </c>
      <c r="D761" s="25" t="s">
        <v>1388</v>
      </c>
      <c r="F761" s="30">
        <v>51843.24</v>
      </c>
      <c r="G761" s="30">
        <v>3265.85</v>
      </c>
      <c r="H761" s="30">
        <v>0</v>
      </c>
      <c r="I761" s="30">
        <v>55109.09</v>
      </c>
    </row>
    <row r="762" spans="2:9" ht="16" customHeight="1" x14ac:dyDescent="0.25">
      <c r="B762" s="24" t="s">
        <v>1389</v>
      </c>
      <c r="D762" s="25" t="s">
        <v>911</v>
      </c>
      <c r="F762" s="30">
        <v>3325.09</v>
      </c>
      <c r="G762" s="30">
        <v>0</v>
      </c>
      <c r="H762" s="30">
        <v>0</v>
      </c>
      <c r="I762" s="30">
        <v>3325.09</v>
      </c>
    </row>
    <row r="763" spans="2:9" ht="16" customHeight="1" x14ac:dyDescent="0.25">
      <c r="B763" s="24" t="s">
        <v>1390</v>
      </c>
      <c r="D763" s="25" t="s">
        <v>1391</v>
      </c>
      <c r="F763" s="30">
        <v>36035.85</v>
      </c>
      <c r="G763" s="30">
        <v>0</v>
      </c>
      <c r="H763" s="30">
        <v>0</v>
      </c>
      <c r="I763" s="30">
        <v>36035.85</v>
      </c>
    </row>
    <row r="764" spans="2:9" ht="16" customHeight="1" x14ac:dyDescent="0.25">
      <c r="B764" s="24" t="s">
        <v>1392</v>
      </c>
      <c r="D764" s="25" t="s">
        <v>1386</v>
      </c>
      <c r="F764" s="30">
        <v>12482.3</v>
      </c>
      <c r="G764" s="30">
        <v>3265.85</v>
      </c>
      <c r="H764" s="30">
        <v>0</v>
      </c>
      <c r="I764" s="30">
        <v>15748.15</v>
      </c>
    </row>
    <row r="765" spans="2:9" ht="16" customHeight="1" x14ac:dyDescent="0.25">
      <c r="B765" s="24" t="s">
        <v>1393</v>
      </c>
      <c r="D765" s="25" t="s">
        <v>1297</v>
      </c>
      <c r="F765" s="30">
        <v>182.64</v>
      </c>
      <c r="G765" s="30">
        <v>0</v>
      </c>
      <c r="H765" s="30">
        <v>0</v>
      </c>
      <c r="I765" s="30">
        <v>182.64</v>
      </c>
    </row>
    <row r="766" spans="2:9" ht="16" customHeight="1" x14ac:dyDescent="0.25">
      <c r="B766" s="24" t="s">
        <v>1394</v>
      </c>
      <c r="D766" s="25" t="s">
        <v>1395</v>
      </c>
      <c r="F766" s="30">
        <v>182.64</v>
      </c>
      <c r="G766" s="30">
        <v>0</v>
      </c>
      <c r="H766" s="30">
        <v>0</v>
      </c>
      <c r="I766" s="30">
        <v>182.64</v>
      </c>
    </row>
    <row r="767" spans="2:9" ht="16" customHeight="1" x14ac:dyDescent="0.25">
      <c r="B767" s="24" t="s">
        <v>1396</v>
      </c>
      <c r="D767" s="25" t="s">
        <v>1297</v>
      </c>
      <c r="F767" s="30">
        <v>182.64</v>
      </c>
      <c r="G767" s="30">
        <v>0</v>
      </c>
      <c r="H767" s="30">
        <v>0</v>
      </c>
      <c r="I767" s="30">
        <v>182.64</v>
      </c>
    </row>
    <row r="768" spans="2:9" ht="16" customHeight="1" x14ac:dyDescent="0.25">
      <c r="B768" s="24" t="s">
        <v>1397</v>
      </c>
      <c r="D768" s="25" t="s">
        <v>674</v>
      </c>
      <c r="F768" s="30">
        <v>1159222.8700000001</v>
      </c>
      <c r="G768" s="30">
        <v>1164389.8799999999</v>
      </c>
      <c r="H768" s="30">
        <v>0</v>
      </c>
      <c r="I768" s="30">
        <v>2323612.75</v>
      </c>
    </row>
    <row r="769" spans="2:9" ht="16" customHeight="1" x14ac:dyDescent="0.25">
      <c r="B769" s="24" t="s">
        <v>1398</v>
      </c>
      <c r="D769" s="25" t="s">
        <v>674</v>
      </c>
      <c r="F769" s="30">
        <v>1159222.8700000001</v>
      </c>
      <c r="G769" s="30">
        <v>1164389.8799999999</v>
      </c>
      <c r="H769" s="30">
        <v>0</v>
      </c>
      <c r="I769" s="30">
        <v>2323612.75</v>
      </c>
    </row>
    <row r="770" spans="2:9" ht="16" customHeight="1" x14ac:dyDescent="0.25">
      <c r="B770" s="24" t="s">
        <v>1399</v>
      </c>
      <c r="D770" s="25" t="s">
        <v>1400</v>
      </c>
      <c r="F770" s="30">
        <v>1119895.24</v>
      </c>
      <c r="G770" s="30">
        <v>324037.31</v>
      </c>
      <c r="H770" s="30">
        <v>0</v>
      </c>
      <c r="I770" s="30">
        <v>1443932.55</v>
      </c>
    </row>
    <row r="771" spans="2:9" ht="16" customHeight="1" x14ac:dyDescent="0.25">
      <c r="B771" s="24" t="s">
        <v>1401</v>
      </c>
      <c r="D771" s="25" t="s">
        <v>1402</v>
      </c>
      <c r="F771" s="30">
        <v>1119895.24</v>
      </c>
      <c r="G771" s="30">
        <v>324037.31</v>
      </c>
      <c r="H771" s="30">
        <v>0</v>
      </c>
      <c r="I771" s="30">
        <v>1443932.55</v>
      </c>
    </row>
    <row r="772" spans="2:9" ht="16" customHeight="1" x14ac:dyDescent="0.25">
      <c r="B772" s="24" t="s">
        <v>1403</v>
      </c>
      <c r="D772" s="25" t="s">
        <v>1404</v>
      </c>
      <c r="F772" s="30">
        <v>1119895.24</v>
      </c>
      <c r="G772" s="30">
        <v>324037.31</v>
      </c>
      <c r="H772" s="30">
        <v>0</v>
      </c>
      <c r="I772" s="30">
        <v>1443932.55</v>
      </c>
    </row>
    <row r="773" spans="2:9" ht="16" customHeight="1" x14ac:dyDescent="0.25">
      <c r="B773" s="24" t="s">
        <v>1405</v>
      </c>
      <c r="D773" s="25" t="s">
        <v>1406</v>
      </c>
      <c r="F773" s="30">
        <v>39327.629999999997</v>
      </c>
      <c r="G773" s="30">
        <v>840352.57</v>
      </c>
      <c r="H773" s="30">
        <v>0</v>
      </c>
      <c r="I773" s="30">
        <v>879680.2</v>
      </c>
    </row>
    <row r="774" spans="2:9" ht="16" customHeight="1" x14ac:dyDescent="0.25">
      <c r="B774" s="24" t="s">
        <v>1407</v>
      </c>
      <c r="D774" s="25" t="s">
        <v>1406</v>
      </c>
      <c r="F774" s="30">
        <v>39327.629999999997</v>
      </c>
      <c r="G774" s="30">
        <v>840352.57</v>
      </c>
      <c r="H774" s="30">
        <v>0</v>
      </c>
      <c r="I774" s="30">
        <v>879680.2</v>
      </c>
    </row>
    <row r="775" spans="2:9" ht="16" customHeight="1" x14ac:dyDescent="0.25">
      <c r="B775" s="24" t="s">
        <v>1408</v>
      </c>
      <c r="D775" s="25" t="s">
        <v>1409</v>
      </c>
      <c r="F775" s="30">
        <v>39327.629999999997</v>
      </c>
      <c r="G775" s="30">
        <v>840352.57</v>
      </c>
      <c r="H775" s="30">
        <v>0</v>
      </c>
      <c r="I775" s="30">
        <v>879680.2</v>
      </c>
    </row>
    <row r="776" spans="2:9" ht="16" customHeight="1" x14ac:dyDescent="0.3">
      <c r="B776" s="27" t="s">
        <v>1410</v>
      </c>
      <c r="D776" s="28" t="s">
        <v>1411</v>
      </c>
      <c r="F776" s="29">
        <v>-21826053.02</v>
      </c>
      <c r="G776" s="29">
        <v>34812.74</v>
      </c>
      <c r="H776" s="29">
        <v>8534682.1600000001</v>
      </c>
      <c r="I776" s="29">
        <v>-30325922.440000001</v>
      </c>
    </row>
    <row r="777" spans="2:9" ht="16" customHeight="1" x14ac:dyDescent="0.25">
      <c r="B777" s="24" t="s">
        <v>1412</v>
      </c>
      <c r="D777" s="25" t="s">
        <v>1413</v>
      </c>
      <c r="F777" s="30">
        <v>-21499667.850000001</v>
      </c>
      <c r="G777" s="30">
        <v>415.33</v>
      </c>
      <c r="H777" s="30">
        <v>5353505.47</v>
      </c>
      <c r="I777" s="30">
        <v>-26852757.989999998</v>
      </c>
    </row>
    <row r="778" spans="2:9" ht="16" customHeight="1" x14ac:dyDescent="0.25">
      <c r="B778" s="24" t="s">
        <v>1414</v>
      </c>
      <c r="D778" s="25" t="s">
        <v>1415</v>
      </c>
      <c r="F778" s="30">
        <v>-21479513.579999998</v>
      </c>
      <c r="G778" s="30">
        <v>0</v>
      </c>
      <c r="H778" s="30">
        <v>5346182.78</v>
      </c>
      <c r="I778" s="30">
        <v>-26825696.359999999</v>
      </c>
    </row>
    <row r="779" spans="2:9" ht="16" customHeight="1" x14ac:dyDescent="0.25">
      <c r="B779" s="24" t="s">
        <v>1416</v>
      </c>
      <c r="D779" s="25" t="s">
        <v>1417</v>
      </c>
      <c r="F779" s="30">
        <v>-20111797.57</v>
      </c>
      <c r="G779" s="30">
        <v>0</v>
      </c>
      <c r="H779" s="30">
        <v>5009556.8</v>
      </c>
      <c r="I779" s="30">
        <v>-25121354.370000001</v>
      </c>
    </row>
    <row r="780" spans="2:9" ht="16" customHeight="1" x14ac:dyDescent="0.25">
      <c r="B780" s="24" t="s">
        <v>1418</v>
      </c>
      <c r="D780" s="25" t="s">
        <v>1419</v>
      </c>
      <c r="F780" s="30">
        <v>-20111797.57</v>
      </c>
      <c r="G780" s="30">
        <v>0</v>
      </c>
      <c r="H780" s="30">
        <v>5009556.8</v>
      </c>
      <c r="I780" s="30">
        <v>-25121354.370000001</v>
      </c>
    </row>
    <row r="781" spans="2:9" ht="16" customHeight="1" x14ac:dyDescent="0.25">
      <c r="B781" s="24" t="s">
        <v>1420</v>
      </c>
      <c r="D781" s="25" t="s">
        <v>1417</v>
      </c>
      <c r="F781" s="30">
        <v>-20111797.57</v>
      </c>
      <c r="G781" s="30">
        <v>0</v>
      </c>
      <c r="H781" s="30">
        <v>5009556.8</v>
      </c>
      <c r="I781" s="30">
        <v>-25121354.370000001</v>
      </c>
    </row>
    <row r="782" spans="2:9" ht="16" customHeight="1" x14ac:dyDescent="0.25">
      <c r="B782" s="24" t="s">
        <v>1421</v>
      </c>
      <c r="D782" s="25" t="s">
        <v>1422</v>
      </c>
      <c r="F782" s="30">
        <v>-798071.05</v>
      </c>
      <c r="G782" s="30">
        <v>0</v>
      </c>
      <c r="H782" s="30">
        <v>194684.82</v>
      </c>
      <c r="I782" s="30">
        <v>-992755.87</v>
      </c>
    </row>
    <row r="783" spans="2:9" ht="16" customHeight="1" x14ac:dyDescent="0.25">
      <c r="B783" s="24" t="s">
        <v>1423</v>
      </c>
      <c r="D783" s="25" t="s">
        <v>1424</v>
      </c>
      <c r="F783" s="30">
        <v>-798071.05</v>
      </c>
      <c r="G783" s="30">
        <v>0</v>
      </c>
      <c r="H783" s="30">
        <v>194684.82</v>
      </c>
      <c r="I783" s="30">
        <v>-992755.87</v>
      </c>
    </row>
    <row r="784" spans="2:9" ht="16" customHeight="1" x14ac:dyDescent="0.25">
      <c r="B784" s="24" t="s">
        <v>1425</v>
      </c>
      <c r="D784" s="25" t="s">
        <v>1426</v>
      </c>
      <c r="F784" s="30">
        <v>-798071.05</v>
      </c>
      <c r="G784" s="30">
        <v>0</v>
      </c>
      <c r="H784" s="30">
        <v>194684.82</v>
      </c>
      <c r="I784" s="30">
        <v>-992755.87</v>
      </c>
    </row>
    <row r="785" spans="2:9" ht="16" customHeight="1" x14ac:dyDescent="0.25">
      <c r="B785" s="24" t="s">
        <v>1427</v>
      </c>
      <c r="D785" s="25" t="s">
        <v>1428</v>
      </c>
      <c r="F785" s="30">
        <v>-569644.96</v>
      </c>
      <c r="G785" s="30">
        <v>0</v>
      </c>
      <c r="H785" s="30">
        <v>141941.16</v>
      </c>
      <c r="I785" s="30">
        <v>-711586.12</v>
      </c>
    </row>
    <row r="786" spans="2:9" ht="16" customHeight="1" x14ac:dyDescent="0.25">
      <c r="B786" s="24" t="s">
        <v>1429</v>
      </c>
      <c r="D786" s="25" t="s">
        <v>1428</v>
      </c>
      <c r="F786" s="30">
        <v>-569644.96</v>
      </c>
      <c r="G786" s="30">
        <v>0</v>
      </c>
      <c r="H786" s="30">
        <v>141941.16</v>
      </c>
      <c r="I786" s="30">
        <v>-711586.12</v>
      </c>
    </row>
    <row r="787" spans="2:9" ht="16" customHeight="1" x14ac:dyDescent="0.25">
      <c r="B787" s="24" t="s">
        <v>1430</v>
      </c>
      <c r="D787" s="25" t="s">
        <v>1428</v>
      </c>
      <c r="F787" s="30">
        <v>-569644.96</v>
      </c>
      <c r="G787" s="30">
        <v>0</v>
      </c>
      <c r="H787" s="30">
        <v>141941.16</v>
      </c>
      <c r="I787" s="30">
        <v>-711586.12</v>
      </c>
    </row>
    <row r="788" spans="2:9" ht="16" customHeight="1" x14ac:dyDescent="0.25">
      <c r="B788" s="24" t="s">
        <v>1431</v>
      </c>
      <c r="D788" s="25" t="s">
        <v>1432</v>
      </c>
      <c r="F788" s="30">
        <v>-20154.27</v>
      </c>
      <c r="G788" s="30">
        <v>415.33</v>
      </c>
      <c r="H788" s="30">
        <v>7322.69</v>
      </c>
      <c r="I788" s="30">
        <v>-27061.63</v>
      </c>
    </row>
    <row r="789" spans="2:9" ht="16" customHeight="1" x14ac:dyDescent="0.25">
      <c r="B789" s="24" t="s">
        <v>1433</v>
      </c>
      <c r="D789" s="25" t="s">
        <v>1432</v>
      </c>
      <c r="F789" s="30">
        <v>-20154.27</v>
      </c>
      <c r="G789" s="30">
        <v>415.33</v>
      </c>
      <c r="H789" s="30">
        <v>7322.69</v>
      </c>
      <c r="I789" s="30">
        <v>-27061.63</v>
      </c>
    </row>
    <row r="790" spans="2:9" ht="16" customHeight="1" x14ac:dyDescent="0.25">
      <c r="B790" s="24" t="s">
        <v>1434</v>
      </c>
      <c r="D790" s="25" t="s">
        <v>1435</v>
      </c>
      <c r="F790" s="30">
        <v>-20154.27</v>
      </c>
      <c r="G790" s="30">
        <v>415.33</v>
      </c>
      <c r="H790" s="30">
        <v>7322.69</v>
      </c>
      <c r="I790" s="30">
        <v>-27061.63</v>
      </c>
    </row>
    <row r="791" spans="2:9" ht="16" customHeight="1" x14ac:dyDescent="0.25">
      <c r="B791" s="24" t="s">
        <v>1436</v>
      </c>
      <c r="D791" s="25" t="s">
        <v>1437</v>
      </c>
      <c r="F791" s="30">
        <v>-18595.830000000002</v>
      </c>
      <c r="G791" s="30">
        <v>415.33</v>
      </c>
      <c r="H791" s="30">
        <v>7087.92</v>
      </c>
      <c r="I791" s="30">
        <v>-25268.42</v>
      </c>
    </row>
    <row r="792" spans="2:9" ht="16" customHeight="1" x14ac:dyDescent="0.25">
      <c r="B792" s="24" t="s">
        <v>1438</v>
      </c>
      <c r="D792" s="25" t="s">
        <v>215</v>
      </c>
      <c r="F792" s="30">
        <v>-1558.44</v>
      </c>
      <c r="G792" s="30">
        <v>0</v>
      </c>
      <c r="H792" s="30">
        <v>234.77</v>
      </c>
      <c r="I792" s="30">
        <v>-1793.21</v>
      </c>
    </row>
    <row r="793" spans="2:9" ht="16" customHeight="1" x14ac:dyDescent="0.25">
      <c r="B793" s="24" t="s">
        <v>1439</v>
      </c>
      <c r="D793" s="25" t="s">
        <v>1440</v>
      </c>
      <c r="F793" s="30">
        <v>-300919.63</v>
      </c>
      <c r="G793" s="30">
        <v>34396.43</v>
      </c>
      <c r="H793" s="30">
        <v>99421.31</v>
      </c>
      <c r="I793" s="30">
        <v>-365944.51</v>
      </c>
    </row>
    <row r="794" spans="2:9" ht="16" customHeight="1" x14ac:dyDescent="0.25">
      <c r="B794" s="24" t="s">
        <v>1441</v>
      </c>
      <c r="D794" s="25" t="s">
        <v>1442</v>
      </c>
      <c r="F794" s="30">
        <v>-63991.95</v>
      </c>
      <c r="G794" s="30">
        <v>1386.25</v>
      </c>
      <c r="H794" s="30">
        <v>5653.1</v>
      </c>
      <c r="I794" s="30">
        <v>-68258.8</v>
      </c>
    </row>
    <row r="795" spans="2:9" ht="16" customHeight="1" x14ac:dyDescent="0.25">
      <c r="B795" s="24" t="s">
        <v>1443</v>
      </c>
      <c r="D795" s="25" t="s">
        <v>1444</v>
      </c>
      <c r="F795" s="30">
        <v>-63991.95</v>
      </c>
      <c r="G795" s="30">
        <v>1386.25</v>
      </c>
      <c r="H795" s="30">
        <v>5653.1</v>
      </c>
      <c r="I795" s="30">
        <v>-68258.8</v>
      </c>
    </row>
    <row r="796" spans="2:9" ht="16" customHeight="1" x14ac:dyDescent="0.25">
      <c r="B796" s="24" t="s">
        <v>1445</v>
      </c>
      <c r="D796" s="25" t="s">
        <v>1444</v>
      </c>
      <c r="F796" s="30">
        <v>-63991.95</v>
      </c>
      <c r="G796" s="30">
        <v>1386.25</v>
      </c>
      <c r="H796" s="30">
        <v>5653.1</v>
      </c>
      <c r="I796" s="30">
        <v>-68258.8</v>
      </c>
    </row>
    <row r="797" spans="2:9" ht="16" customHeight="1" x14ac:dyDescent="0.25">
      <c r="B797" s="24" t="s">
        <v>1446</v>
      </c>
      <c r="D797" s="25" t="s">
        <v>1444</v>
      </c>
      <c r="F797" s="30">
        <v>-24305.07</v>
      </c>
      <c r="G797" s="30">
        <v>605.42999999999995</v>
      </c>
      <c r="H797" s="30">
        <v>3721.6</v>
      </c>
      <c r="I797" s="30">
        <v>-27421.24</v>
      </c>
    </row>
    <row r="798" spans="2:9" ht="16" customHeight="1" x14ac:dyDescent="0.25">
      <c r="B798" s="24" t="s">
        <v>1447</v>
      </c>
      <c r="D798" s="25" t="s">
        <v>1448</v>
      </c>
      <c r="F798" s="30">
        <v>-39686.879999999997</v>
      </c>
      <c r="G798" s="30">
        <v>780.82</v>
      </c>
      <c r="H798" s="30">
        <v>1931.5</v>
      </c>
      <c r="I798" s="30">
        <v>-40837.56</v>
      </c>
    </row>
    <row r="799" spans="2:9" ht="16" customHeight="1" x14ac:dyDescent="0.25">
      <c r="B799" s="24" t="s">
        <v>1449</v>
      </c>
      <c r="D799" s="25" t="s">
        <v>1450</v>
      </c>
      <c r="F799" s="30">
        <v>-236927.68</v>
      </c>
      <c r="G799" s="30">
        <v>33010.18</v>
      </c>
      <c r="H799" s="30">
        <v>93768.21</v>
      </c>
      <c r="I799" s="30">
        <v>-297685.71000000002</v>
      </c>
    </row>
    <row r="800" spans="2:9" ht="16" customHeight="1" x14ac:dyDescent="0.25">
      <c r="B800" s="24" t="s">
        <v>1451</v>
      </c>
      <c r="D800" s="25" t="s">
        <v>1452</v>
      </c>
      <c r="F800" s="30">
        <v>-236927.68</v>
      </c>
      <c r="G800" s="30">
        <v>33010.18</v>
      </c>
      <c r="H800" s="30">
        <v>93768.21</v>
      </c>
      <c r="I800" s="30">
        <v>-297685.71000000002</v>
      </c>
    </row>
    <row r="801" spans="2:9" ht="16" customHeight="1" x14ac:dyDescent="0.25">
      <c r="B801" s="24" t="s">
        <v>1453</v>
      </c>
      <c r="D801" s="25" t="s">
        <v>1452</v>
      </c>
      <c r="F801" s="30">
        <v>-236927.68</v>
      </c>
      <c r="G801" s="30">
        <v>33010.18</v>
      </c>
      <c r="H801" s="30">
        <v>93768.21</v>
      </c>
      <c r="I801" s="30">
        <v>-297685.71000000002</v>
      </c>
    </row>
    <row r="802" spans="2:9" ht="16" customHeight="1" x14ac:dyDescent="0.25">
      <c r="B802" s="24" t="s">
        <v>1454</v>
      </c>
      <c r="D802" s="25" t="s">
        <v>1455</v>
      </c>
      <c r="F802" s="30">
        <v>-30442.080000000002</v>
      </c>
      <c r="G802" s="30">
        <v>6087.49</v>
      </c>
      <c r="H802" s="30">
        <v>11755.81</v>
      </c>
      <c r="I802" s="30">
        <v>-36110.400000000001</v>
      </c>
    </row>
    <row r="803" spans="2:9" ht="16" customHeight="1" x14ac:dyDescent="0.25">
      <c r="B803" s="24" t="s">
        <v>1456</v>
      </c>
      <c r="D803" s="25" t="s">
        <v>1457</v>
      </c>
      <c r="F803" s="30">
        <v>-185582.06</v>
      </c>
      <c r="G803" s="30">
        <v>16694.78</v>
      </c>
      <c r="H803" s="30">
        <v>65857.11</v>
      </c>
      <c r="I803" s="30">
        <v>-234744.39</v>
      </c>
    </row>
    <row r="804" spans="2:9" ht="16" customHeight="1" x14ac:dyDescent="0.25">
      <c r="B804" s="24" t="s">
        <v>1458</v>
      </c>
      <c r="D804" s="25" t="s">
        <v>1459</v>
      </c>
      <c r="F804" s="30">
        <v>-20903.54</v>
      </c>
      <c r="G804" s="30">
        <v>10227.91</v>
      </c>
      <c r="H804" s="30">
        <v>16155.29</v>
      </c>
      <c r="I804" s="30">
        <v>-26830.92</v>
      </c>
    </row>
    <row r="805" spans="2:9" ht="16" customHeight="1" x14ac:dyDescent="0.25">
      <c r="B805" s="24" t="s">
        <v>1460</v>
      </c>
      <c r="D805" s="25" t="s">
        <v>1461</v>
      </c>
      <c r="F805" s="30">
        <v>-1157.3800000000001</v>
      </c>
      <c r="G805" s="30">
        <v>0.98</v>
      </c>
      <c r="H805" s="30">
        <v>151.71</v>
      </c>
      <c r="I805" s="30">
        <v>-1308.1099999999999</v>
      </c>
    </row>
    <row r="806" spans="2:9" ht="16" customHeight="1" x14ac:dyDescent="0.25">
      <c r="B806" s="24" t="s">
        <v>1462</v>
      </c>
      <c r="D806" s="25" t="s">
        <v>1463</v>
      </c>
      <c r="F806" s="30">
        <v>-91.07</v>
      </c>
      <c r="G806" s="30">
        <v>0.98</v>
      </c>
      <c r="H806" s="30">
        <v>0</v>
      </c>
      <c r="I806" s="30">
        <v>-90.09</v>
      </c>
    </row>
    <row r="807" spans="2:9" ht="16" customHeight="1" x14ac:dyDescent="0.25">
      <c r="B807" s="24" t="s">
        <v>1464</v>
      </c>
      <c r="D807" s="25" t="s">
        <v>1465</v>
      </c>
      <c r="F807" s="30">
        <v>-91.07</v>
      </c>
      <c r="G807" s="30">
        <v>0.98</v>
      </c>
      <c r="H807" s="30">
        <v>0</v>
      </c>
      <c r="I807" s="30">
        <v>-90.09</v>
      </c>
    </row>
    <row r="808" spans="2:9" ht="16" customHeight="1" x14ac:dyDescent="0.25">
      <c r="B808" s="24" t="s">
        <v>1466</v>
      </c>
      <c r="D808" s="25" t="s">
        <v>1465</v>
      </c>
      <c r="F808" s="30">
        <v>-91.07</v>
      </c>
      <c r="G808" s="30">
        <v>0.98</v>
      </c>
      <c r="H808" s="30">
        <v>0</v>
      </c>
      <c r="I808" s="30">
        <v>-90.09</v>
      </c>
    </row>
    <row r="809" spans="2:9" ht="16" customHeight="1" x14ac:dyDescent="0.25">
      <c r="B809" s="24" t="s">
        <v>1467</v>
      </c>
      <c r="D809" s="25" t="s">
        <v>1465</v>
      </c>
      <c r="F809" s="30">
        <v>-91.07</v>
      </c>
      <c r="G809" s="30">
        <v>0.98</v>
      </c>
      <c r="H809" s="30">
        <v>0</v>
      </c>
      <c r="I809" s="30">
        <v>-90.09</v>
      </c>
    </row>
    <row r="810" spans="2:9" ht="16" customHeight="1" x14ac:dyDescent="0.25">
      <c r="B810" s="24" t="s">
        <v>1468</v>
      </c>
      <c r="D810" s="25" t="s">
        <v>1461</v>
      </c>
      <c r="F810" s="30">
        <v>-1066.31</v>
      </c>
      <c r="G810" s="30">
        <v>0</v>
      </c>
      <c r="H810" s="30">
        <v>151.71</v>
      </c>
      <c r="I810" s="30">
        <v>-1218.02</v>
      </c>
    </row>
    <row r="811" spans="2:9" ht="16" customHeight="1" x14ac:dyDescent="0.25">
      <c r="B811" s="24" t="s">
        <v>1469</v>
      </c>
      <c r="D811" s="25" t="s">
        <v>1470</v>
      </c>
      <c r="F811" s="30">
        <v>-606.84</v>
      </c>
      <c r="G811" s="30">
        <v>0</v>
      </c>
      <c r="H811" s="30">
        <v>151.71</v>
      </c>
      <c r="I811" s="30">
        <v>-758.55</v>
      </c>
    </row>
    <row r="812" spans="2:9" ht="16" customHeight="1" x14ac:dyDescent="0.25">
      <c r="B812" s="24" t="s">
        <v>1471</v>
      </c>
      <c r="D812" s="25" t="s">
        <v>1470</v>
      </c>
      <c r="F812" s="30">
        <v>-606.84</v>
      </c>
      <c r="G812" s="30">
        <v>0</v>
      </c>
      <c r="H812" s="30">
        <v>151.71</v>
      </c>
      <c r="I812" s="30">
        <v>-758.55</v>
      </c>
    </row>
    <row r="813" spans="2:9" ht="16" customHeight="1" x14ac:dyDescent="0.25">
      <c r="B813" s="24" t="s">
        <v>1472</v>
      </c>
      <c r="D813" s="25" t="s">
        <v>1470</v>
      </c>
      <c r="F813" s="30">
        <v>-606.84</v>
      </c>
      <c r="G813" s="30">
        <v>0</v>
      </c>
      <c r="H813" s="30">
        <v>151.71</v>
      </c>
      <c r="I813" s="30">
        <v>-758.55</v>
      </c>
    </row>
    <row r="814" spans="2:9" ht="16" customHeight="1" x14ac:dyDescent="0.25">
      <c r="B814" s="24" t="s">
        <v>1473</v>
      </c>
      <c r="D814" s="25" t="s">
        <v>1461</v>
      </c>
      <c r="F814" s="30">
        <v>-459.47</v>
      </c>
      <c r="G814" s="30">
        <v>0</v>
      </c>
      <c r="H814" s="30">
        <v>0</v>
      </c>
      <c r="I814" s="30">
        <v>-459.47</v>
      </c>
    </row>
    <row r="815" spans="2:9" ht="16" customHeight="1" x14ac:dyDescent="0.25">
      <c r="B815" s="24" t="s">
        <v>1474</v>
      </c>
      <c r="D815" s="25" t="s">
        <v>1475</v>
      </c>
      <c r="F815" s="30">
        <v>-459.47</v>
      </c>
      <c r="G815" s="30">
        <v>0</v>
      </c>
      <c r="H815" s="30">
        <v>0</v>
      </c>
      <c r="I815" s="30">
        <v>-459.47</v>
      </c>
    </row>
    <row r="816" spans="2:9" ht="16" customHeight="1" x14ac:dyDescent="0.25">
      <c r="B816" s="24" t="s">
        <v>1476</v>
      </c>
      <c r="D816" s="25" t="s">
        <v>1461</v>
      </c>
      <c r="F816" s="30">
        <v>-459.47</v>
      </c>
      <c r="G816" s="30">
        <v>0</v>
      </c>
      <c r="H816" s="30">
        <v>0</v>
      </c>
      <c r="I816" s="30">
        <v>-459.47</v>
      </c>
    </row>
    <row r="817" spans="2:9" ht="16" customHeight="1" x14ac:dyDescent="0.25">
      <c r="B817" s="24" t="s">
        <v>1477</v>
      </c>
      <c r="D817" s="25" t="s">
        <v>1478</v>
      </c>
      <c r="F817" s="30">
        <v>-24308.16</v>
      </c>
      <c r="G817" s="30">
        <v>0</v>
      </c>
      <c r="H817" s="30">
        <v>3081603.67</v>
      </c>
      <c r="I817" s="30">
        <v>-3105911.83</v>
      </c>
    </row>
    <row r="818" spans="2:9" ht="16" customHeight="1" x14ac:dyDescent="0.25">
      <c r="B818" s="24" t="s">
        <v>1479</v>
      </c>
      <c r="D818" s="25" t="s">
        <v>1478</v>
      </c>
      <c r="F818" s="30">
        <v>-24308.16</v>
      </c>
      <c r="G818" s="30">
        <v>0</v>
      </c>
      <c r="H818" s="30">
        <v>3081603.67</v>
      </c>
      <c r="I818" s="30">
        <v>-3105911.83</v>
      </c>
    </row>
    <row r="819" spans="2:9" ht="16" customHeight="1" x14ac:dyDescent="0.25">
      <c r="B819" s="24" t="s">
        <v>1480</v>
      </c>
      <c r="D819" s="25" t="s">
        <v>1413</v>
      </c>
      <c r="F819" s="30">
        <v>0</v>
      </c>
      <c r="G819" s="30">
        <v>0</v>
      </c>
      <c r="H819" s="30">
        <v>3077000</v>
      </c>
      <c r="I819" s="30">
        <v>-3077000</v>
      </c>
    </row>
    <row r="820" spans="2:9" ht="16" customHeight="1" x14ac:dyDescent="0.25">
      <c r="B820" s="24" t="s">
        <v>1481</v>
      </c>
      <c r="D820" s="25" t="s">
        <v>1482</v>
      </c>
      <c r="F820" s="30">
        <v>0</v>
      </c>
      <c r="G820" s="30">
        <v>0</v>
      </c>
      <c r="H820" s="30">
        <v>3077000</v>
      </c>
      <c r="I820" s="30">
        <v>-3077000</v>
      </c>
    </row>
    <row r="821" spans="2:9" ht="16" customHeight="1" x14ac:dyDescent="0.25">
      <c r="B821" s="24" t="s">
        <v>1483</v>
      </c>
      <c r="D821" s="25" t="s">
        <v>1413</v>
      </c>
      <c r="F821" s="30">
        <v>0</v>
      </c>
      <c r="G821" s="30">
        <v>0</v>
      </c>
      <c r="H821" s="30">
        <v>3077000</v>
      </c>
      <c r="I821" s="30">
        <v>-3077000</v>
      </c>
    </row>
    <row r="822" spans="2:9" ht="16" customHeight="1" x14ac:dyDescent="0.25">
      <c r="B822" s="24" t="s">
        <v>1484</v>
      </c>
      <c r="D822" s="25" t="s">
        <v>1485</v>
      </c>
      <c r="F822" s="30">
        <v>-24308.16</v>
      </c>
      <c r="G822" s="30">
        <v>0</v>
      </c>
      <c r="H822" s="30">
        <v>4603.67</v>
      </c>
      <c r="I822" s="30">
        <v>-28911.83</v>
      </c>
    </row>
    <row r="823" spans="2:9" ht="16" customHeight="1" x14ac:dyDescent="0.25">
      <c r="B823" s="24" t="s">
        <v>1486</v>
      </c>
      <c r="D823" s="25" t="s">
        <v>1487</v>
      </c>
      <c r="F823" s="30">
        <v>-24308.16</v>
      </c>
      <c r="G823" s="30">
        <v>0</v>
      </c>
      <c r="H823" s="30">
        <v>4603.67</v>
      </c>
      <c r="I823" s="30">
        <v>-28911.83</v>
      </c>
    </row>
    <row r="824" spans="2:9" ht="16" customHeight="1" x14ac:dyDescent="0.25">
      <c r="B824" s="24" t="s">
        <v>1488</v>
      </c>
      <c r="D824" s="25" t="s">
        <v>1489</v>
      </c>
      <c r="F824" s="30">
        <v>-24198.87</v>
      </c>
      <c r="G824" s="30">
        <v>0</v>
      </c>
      <c r="H824" s="30">
        <v>4515.5</v>
      </c>
      <c r="I824" s="30">
        <v>-28714.37</v>
      </c>
    </row>
    <row r="825" spans="2:9" ht="16" customHeight="1" x14ac:dyDescent="0.25">
      <c r="B825" s="24" t="s">
        <v>1490</v>
      </c>
      <c r="D825" s="25" t="s">
        <v>1470</v>
      </c>
      <c r="F825" s="30">
        <v>-38.08</v>
      </c>
      <c r="G825" s="30">
        <v>0</v>
      </c>
      <c r="H825" s="30">
        <v>0</v>
      </c>
      <c r="I825" s="30">
        <v>-38.08</v>
      </c>
    </row>
    <row r="826" spans="2:9" ht="16" customHeight="1" x14ac:dyDescent="0.25">
      <c r="B826" s="24" t="s">
        <v>1491</v>
      </c>
      <c r="D826" s="25" t="s">
        <v>1492</v>
      </c>
      <c r="F826" s="30">
        <v>-71.209999999999994</v>
      </c>
      <c r="G826" s="30">
        <v>0</v>
      </c>
      <c r="H826" s="30">
        <v>88.17</v>
      </c>
      <c r="I826" s="30">
        <v>-159.38</v>
      </c>
    </row>
    <row r="827" spans="2:9" ht="16" customHeight="1" x14ac:dyDescent="0.25">
      <c r="B827" s="24" t="s">
        <v>1493</v>
      </c>
      <c r="D827" s="25" t="s">
        <v>1494</v>
      </c>
      <c r="F827" s="30">
        <v>0</v>
      </c>
      <c r="G827" s="30">
        <v>331450.26</v>
      </c>
      <c r="H827" s="30">
        <v>331450.26</v>
      </c>
      <c r="I827" s="30">
        <v>0</v>
      </c>
    </row>
    <row r="828" spans="2:9" ht="16" customHeight="1" x14ac:dyDescent="0.25">
      <c r="B828" s="24" t="s">
        <v>1495</v>
      </c>
      <c r="D828" s="25" t="s">
        <v>1496</v>
      </c>
      <c r="F828" s="30">
        <v>2588255.4500000002</v>
      </c>
      <c r="G828" s="30">
        <v>0</v>
      </c>
      <c r="H828" s="30">
        <v>331450.26</v>
      </c>
      <c r="I828" s="30">
        <v>2256805.19</v>
      </c>
    </row>
    <row r="829" spans="2:9" ht="16" customHeight="1" x14ac:dyDescent="0.25">
      <c r="B829" s="24" t="s">
        <v>1497</v>
      </c>
      <c r="D829" s="25" t="s">
        <v>1498</v>
      </c>
      <c r="F829" s="30">
        <v>93028.94</v>
      </c>
      <c r="G829" s="30">
        <v>0</v>
      </c>
      <c r="H829" s="30">
        <v>0</v>
      </c>
      <c r="I829" s="30">
        <v>93028.94</v>
      </c>
    </row>
    <row r="830" spans="2:9" ht="16" customHeight="1" x14ac:dyDescent="0.25">
      <c r="B830" s="24" t="s">
        <v>1499</v>
      </c>
      <c r="D830" s="25" t="s">
        <v>1498</v>
      </c>
      <c r="F830" s="30">
        <v>93028.94</v>
      </c>
      <c r="G830" s="30">
        <v>0</v>
      </c>
      <c r="H830" s="30">
        <v>0</v>
      </c>
      <c r="I830" s="30">
        <v>93028.94</v>
      </c>
    </row>
    <row r="831" spans="2:9" ht="16" customHeight="1" x14ac:dyDescent="0.25">
      <c r="B831" s="24" t="s">
        <v>1500</v>
      </c>
      <c r="D831" s="25" t="s">
        <v>1498</v>
      </c>
      <c r="F831" s="30">
        <v>93028.94</v>
      </c>
      <c r="G831" s="30">
        <v>0</v>
      </c>
      <c r="H831" s="30">
        <v>0</v>
      </c>
      <c r="I831" s="30">
        <v>93028.94</v>
      </c>
    </row>
    <row r="832" spans="2:9" ht="16" customHeight="1" x14ac:dyDescent="0.25">
      <c r="B832" s="24" t="s">
        <v>1501</v>
      </c>
      <c r="D832" s="25" t="s">
        <v>1498</v>
      </c>
      <c r="F832" s="30">
        <v>93028.94</v>
      </c>
      <c r="G832" s="30">
        <v>0</v>
      </c>
      <c r="H832" s="30">
        <v>0</v>
      </c>
      <c r="I832" s="30">
        <v>93028.94</v>
      </c>
    </row>
    <row r="833" spans="2:9" ht="16" customHeight="1" x14ac:dyDescent="0.25">
      <c r="B833" s="24" t="s">
        <v>1502</v>
      </c>
      <c r="D833" s="25" t="s">
        <v>1503</v>
      </c>
      <c r="F833" s="30">
        <v>2495226.5099999998</v>
      </c>
      <c r="G833" s="30">
        <v>0</v>
      </c>
      <c r="H833" s="30">
        <v>331450.26</v>
      </c>
      <c r="I833" s="30">
        <v>2163776.25</v>
      </c>
    </row>
    <row r="834" spans="2:9" ht="16" customHeight="1" x14ac:dyDescent="0.25">
      <c r="B834" s="24" t="s">
        <v>1504</v>
      </c>
      <c r="D834" s="25" t="s">
        <v>1503</v>
      </c>
      <c r="F834" s="30">
        <v>2495226.5099999998</v>
      </c>
      <c r="G834" s="30">
        <v>0</v>
      </c>
      <c r="H834" s="30">
        <v>331450.26</v>
      </c>
      <c r="I834" s="30">
        <v>2163776.25</v>
      </c>
    </row>
    <row r="835" spans="2:9" ht="16" customHeight="1" x14ac:dyDescent="0.25">
      <c r="B835" s="24" t="s">
        <v>1505</v>
      </c>
      <c r="D835" s="25" t="s">
        <v>1503</v>
      </c>
      <c r="F835" s="30">
        <v>2495226.5099999998</v>
      </c>
      <c r="G835" s="30">
        <v>0</v>
      </c>
      <c r="H835" s="30">
        <v>331450.26</v>
      </c>
      <c r="I835" s="30">
        <v>2163776.25</v>
      </c>
    </row>
    <row r="836" spans="2:9" ht="16" customHeight="1" x14ac:dyDescent="0.25">
      <c r="B836" s="24" t="s">
        <v>1506</v>
      </c>
      <c r="D836" s="25" t="s">
        <v>1503</v>
      </c>
      <c r="F836" s="30">
        <v>2495226.5099999998</v>
      </c>
      <c r="G836" s="30">
        <v>0</v>
      </c>
      <c r="H836" s="30">
        <v>331450.26</v>
      </c>
      <c r="I836" s="30">
        <v>2163776.25</v>
      </c>
    </row>
    <row r="837" spans="2:9" ht="16" customHeight="1" x14ac:dyDescent="0.25">
      <c r="B837" s="24" t="s">
        <v>1507</v>
      </c>
      <c r="D837" s="25" t="s">
        <v>1508</v>
      </c>
      <c r="F837" s="30">
        <v>-2588255.4500000002</v>
      </c>
      <c r="G837" s="30">
        <v>331450.26</v>
      </c>
      <c r="H837" s="30">
        <v>0</v>
      </c>
      <c r="I837" s="30">
        <v>-2256805.19</v>
      </c>
    </row>
    <row r="838" spans="2:9" ht="16" customHeight="1" x14ac:dyDescent="0.25">
      <c r="B838" s="24" t="s">
        <v>1509</v>
      </c>
      <c r="D838" s="25" t="s">
        <v>1510</v>
      </c>
      <c r="F838" s="30">
        <v>-93028.94</v>
      </c>
      <c r="G838" s="30">
        <v>0</v>
      </c>
      <c r="H838" s="30">
        <v>0</v>
      </c>
      <c r="I838" s="30">
        <v>-93028.94</v>
      </c>
    </row>
    <row r="839" spans="2:9" ht="16" customHeight="1" x14ac:dyDescent="0.25">
      <c r="B839" s="24" t="s">
        <v>1511</v>
      </c>
      <c r="D839" s="25" t="s">
        <v>1512</v>
      </c>
      <c r="F839" s="30">
        <v>-93028.94</v>
      </c>
      <c r="G839" s="30">
        <v>0</v>
      </c>
      <c r="H839" s="30">
        <v>0</v>
      </c>
      <c r="I839" s="30">
        <v>-93028.94</v>
      </c>
    </row>
    <row r="840" spans="2:9" ht="16" customHeight="1" x14ac:dyDescent="0.25">
      <c r="B840" s="24" t="s">
        <v>1513</v>
      </c>
      <c r="D840" s="25" t="s">
        <v>1512</v>
      </c>
      <c r="F840" s="30">
        <v>-93028.94</v>
      </c>
      <c r="G840" s="30">
        <v>0</v>
      </c>
      <c r="H840" s="30">
        <v>0</v>
      </c>
      <c r="I840" s="30">
        <v>-93028.94</v>
      </c>
    </row>
    <row r="841" spans="2:9" ht="16" customHeight="1" x14ac:dyDescent="0.25">
      <c r="B841" s="24" t="s">
        <v>1514</v>
      </c>
      <c r="D841" s="25" t="s">
        <v>1512</v>
      </c>
      <c r="F841" s="30">
        <v>-93028.94</v>
      </c>
      <c r="G841" s="30">
        <v>0</v>
      </c>
      <c r="H841" s="30">
        <v>0</v>
      </c>
      <c r="I841" s="30">
        <v>-93028.94</v>
      </c>
    </row>
    <row r="842" spans="2:9" ht="16" customHeight="1" x14ac:dyDescent="0.25">
      <c r="B842" s="24" t="s">
        <v>1515</v>
      </c>
      <c r="D842" s="25" t="s">
        <v>1516</v>
      </c>
      <c r="F842" s="30">
        <v>-2495226.5099999998</v>
      </c>
      <c r="G842" s="30">
        <v>331450.26</v>
      </c>
      <c r="H842" s="30">
        <v>0</v>
      </c>
      <c r="I842" s="30">
        <v>-2163776.25</v>
      </c>
    </row>
    <row r="843" spans="2:9" ht="16" customHeight="1" x14ac:dyDescent="0.25">
      <c r="B843" s="24" t="s">
        <v>1517</v>
      </c>
      <c r="D843" s="25" t="s">
        <v>1516</v>
      </c>
      <c r="F843" s="30">
        <v>-2495226.5099999998</v>
      </c>
      <c r="G843" s="30">
        <v>331450.26</v>
      </c>
      <c r="H843" s="30">
        <v>0</v>
      </c>
      <c r="I843" s="30">
        <v>-2163776.25</v>
      </c>
    </row>
    <row r="844" spans="2:9" ht="16" customHeight="1" x14ac:dyDescent="0.25">
      <c r="B844" s="24" t="s">
        <v>1518</v>
      </c>
      <c r="D844" s="25" t="s">
        <v>1516</v>
      </c>
      <c r="F844" s="30">
        <v>-2495226.5099999998</v>
      </c>
      <c r="G844" s="30">
        <v>331450.26</v>
      </c>
      <c r="H844" s="30">
        <v>0</v>
      </c>
      <c r="I844" s="30">
        <v>-2163776.25</v>
      </c>
    </row>
    <row r="845" spans="2:9" ht="16" customHeight="1" x14ac:dyDescent="0.25">
      <c r="B845" s="24" t="s">
        <v>1519</v>
      </c>
      <c r="D845" s="25" t="s">
        <v>1516</v>
      </c>
      <c r="F845" s="30">
        <v>-2495226.5099999998</v>
      </c>
      <c r="G845" s="30">
        <v>331450.26</v>
      </c>
      <c r="H845" s="30">
        <v>0</v>
      </c>
      <c r="I845" s="30">
        <v>-2163776.25</v>
      </c>
    </row>
    <row r="846" spans="2:9" ht="16" customHeight="1" x14ac:dyDescent="0.25">
      <c r="B846" s="24" t="s">
        <v>1520</v>
      </c>
      <c r="D846" s="25" t="s">
        <v>1521</v>
      </c>
      <c r="F846" s="30">
        <v>0</v>
      </c>
      <c r="G846" s="30">
        <v>331450.26</v>
      </c>
      <c r="H846" s="30">
        <v>331450.26</v>
      </c>
      <c r="I846" s="30">
        <v>0</v>
      </c>
    </row>
    <row r="847" spans="2:9" ht="16" customHeight="1" x14ac:dyDescent="0.25">
      <c r="B847" s="24" t="s">
        <v>1522</v>
      </c>
      <c r="D847" s="25" t="s">
        <v>1523</v>
      </c>
      <c r="F847" s="30">
        <v>0</v>
      </c>
      <c r="G847" s="30">
        <v>50890.47</v>
      </c>
      <c r="H847" s="30">
        <v>50890.47</v>
      </c>
      <c r="I847" s="30">
        <v>0</v>
      </c>
    </row>
    <row r="848" spans="2:9" ht="16" customHeight="1" x14ac:dyDescent="0.25">
      <c r="B848" s="24" t="s">
        <v>1524</v>
      </c>
      <c r="D848" s="25" t="s">
        <v>1525</v>
      </c>
      <c r="F848" s="30">
        <v>1406199.85</v>
      </c>
      <c r="G848" s="30">
        <v>0</v>
      </c>
      <c r="H848" s="30">
        <v>50890.47</v>
      </c>
      <c r="I848" s="30">
        <v>1355309.38</v>
      </c>
    </row>
    <row r="849" spans="2:9" ht="16" customHeight="1" x14ac:dyDescent="0.25">
      <c r="B849" s="24" t="s">
        <v>1526</v>
      </c>
      <c r="D849" s="25" t="s">
        <v>1527</v>
      </c>
      <c r="F849" s="30">
        <v>1296466.82</v>
      </c>
      <c r="G849" s="30">
        <v>0</v>
      </c>
      <c r="H849" s="30">
        <v>50000</v>
      </c>
      <c r="I849" s="30">
        <v>1246466.82</v>
      </c>
    </row>
    <row r="850" spans="2:9" ht="16" customHeight="1" x14ac:dyDescent="0.25">
      <c r="B850" s="24" t="s">
        <v>1528</v>
      </c>
      <c r="D850" s="25" t="s">
        <v>1529</v>
      </c>
      <c r="F850" s="30">
        <v>1296466.82</v>
      </c>
      <c r="G850" s="30">
        <v>0</v>
      </c>
      <c r="H850" s="30">
        <v>50000</v>
      </c>
      <c r="I850" s="30">
        <v>1246466.82</v>
      </c>
    </row>
    <row r="851" spans="2:9" ht="16" customHeight="1" x14ac:dyDescent="0.25">
      <c r="B851" s="24" t="s">
        <v>1530</v>
      </c>
      <c r="D851" s="25" t="s">
        <v>1531</v>
      </c>
      <c r="F851" s="30">
        <v>1296466.82</v>
      </c>
      <c r="G851" s="30">
        <v>0</v>
      </c>
      <c r="H851" s="30">
        <v>50000</v>
      </c>
      <c r="I851" s="30">
        <v>1246466.82</v>
      </c>
    </row>
    <row r="852" spans="2:9" ht="16" customHeight="1" x14ac:dyDescent="0.25">
      <c r="B852" s="24" t="s">
        <v>1532</v>
      </c>
      <c r="D852" s="25" t="s">
        <v>1533</v>
      </c>
      <c r="F852" s="30">
        <v>1296466.82</v>
      </c>
      <c r="G852" s="30">
        <v>0</v>
      </c>
      <c r="H852" s="30">
        <v>50000</v>
      </c>
      <c r="I852" s="30">
        <v>1246466.82</v>
      </c>
    </row>
    <row r="853" spans="2:9" ht="16" customHeight="1" x14ac:dyDescent="0.25">
      <c r="B853" s="24" t="s">
        <v>1534</v>
      </c>
      <c r="D853" s="25" t="s">
        <v>1535</v>
      </c>
      <c r="F853" s="30">
        <v>34155.129999999997</v>
      </c>
      <c r="G853" s="30">
        <v>0</v>
      </c>
      <c r="H853" s="30">
        <v>0</v>
      </c>
      <c r="I853" s="30">
        <v>34155.129999999997</v>
      </c>
    </row>
    <row r="854" spans="2:9" ht="16" customHeight="1" x14ac:dyDescent="0.25">
      <c r="B854" s="24" t="s">
        <v>1536</v>
      </c>
      <c r="D854" s="25" t="s">
        <v>1537</v>
      </c>
      <c r="F854" s="30">
        <v>34155.129999999997</v>
      </c>
      <c r="G854" s="30">
        <v>0</v>
      </c>
      <c r="H854" s="30">
        <v>0</v>
      </c>
      <c r="I854" s="30">
        <v>34155.129999999997</v>
      </c>
    </row>
    <row r="855" spans="2:9" ht="16" customHeight="1" x14ac:dyDescent="0.25">
      <c r="B855" s="24" t="s">
        <v>1538</v>
      </c>
      <c r="D855" s="25" t="s">
        <v>1539</v>
      </c>
      <c r="F855" s="30">
        <v>34155.129999999997</v>
      </c>
      <c r="G855" s="30">
        <v>0</v>
      </c>
      <c r="H855" s="30">
        <v>0</v>
      </c>
      <c r="I855" s="30">
        <v>34155.129999999997</v>
      </c>
    </row>
    <row r="856" spans="2:9" ht="16" customHeight="1" x14ac:dyDescent="0.25">
      <c r="B856" s="24" t="s">
        <v>1540</v>
      </c>
      <c r="D856" s="25" t="s">
        <v>1537</v>
      </c>
      <c r="F856" s="30">
        <v>34155.129999999997</v>
      </c>
      <c r="G856" s="30">
        <v>0</v>
      </c>
      <c r="H856" s="30">
        <v>0</v>
      </c>
      <c r="I856" s="30">
        <v>34155.129999999997</v>
      </c>
    </row>
    <row r="857" spans="2:9" ht="16" customHeight="1" x14ac:dyDescent="0.25">
      <c r="B857" s="24" t="s">
        <v>1541</v>
      </c>
      <c r="D857" s="25" t="s">
        <v>1542</v>
      </c>
      <c r="F857" s="30">
        <v>75577.899999999994</v>
      </c>
      <c r="G857" s="30">
        <v>0</v>
      </c>
      <c r="H857" s="30">
        <v>890.47</v>
      </c>
      <c r="I857" s="30">
        <v>74687.429999999993</v>
      </c>
    </row>
    <row r="858" spans="2:9" ht="16" customHeight="1" x14ac:dyDescent="0.25">
      <c r="B858" s="24" t="s">
        <v>1543</v>
      </c>
      <c r="D858" s="25" t="s">
        <v>1544</v>
      </c>
      <c r="F858" s="30">
        <v>75577.899999999994</v>
      </c>
      <c r="G858" s="30">
        <v>0</v>
      </c>
      <c r="H858" s="30">
        <v>890.47</v>
      </c>
      <c r="I858" s="30">
        <v>74687.429999999993</v>
      </c>
    </row>
    <row r="859" spans="2:9" ht="16" customHeight="1" x14ac:dyDescent="0.25">
      <c r="B859" s="24" t="s">
        <v>1545</v>
      </c>
      <c r="D859" s="25" t="s">
        <v>1546</v>
      </c>
      <c r="F859" s="30">
        <v>75577.899999999994</v>
      </c>
      <c r="G859" s="30">
        <v>0</v>
      </c>
      <c r="H859" s="30">
        <v>890.47</v>
      </c>
      <c r="I859" s="30">
        <v>74687.429999999993</v>
      </c>
    </row>
    <row r="860" spans="2:9" ht="16" customHeight="1" x14ac:dyDescent="0.25">
      <c r="B860" s="24" t="s">
        <v>1547</v>
      </c>
      <c r="D860" s="25" t="s">
        <v>1544</v>
      </c>
      <c r="F860" s="30">
        <v>75577.899999999994</v>
      </c>
      <c r="G860" s="30">
        <v>0</v>
      </c>
      <c r="H860" s="30">
        <v>890.47</v>
      </c>
      <c r="I860" s="30">
        <v>74687.429999999993</v>
      </c>
    </row>
    <row r="861" spans="2:9" ht="16" customHeight="1" x14ac:dyDescent="0.25">
      <c r="B861" s="24" t="s">
        <v>1548</v>
      </c>
      <c r="D861" s="25" t="s">
        <v>1549</v>
      </c>
      <c r="F861" s="30">
        <v>-1406199.85</v>
      </c>
      <c r="G861" s="30">
        <v>50890.47</v>
      </c>
      <c r="H861" s="30">
        <v>0</v>
      </c>
      <c r="I861" s="30">
        <v>-1355309.38</v>
      </c>
    </row>
    <row r="862" spans="2:9" ht="16" customHeight="1" x14ac:dyDescent="0.25">
      <c r="B862" s="24" t="s">
        <v>1550</v>
      </c>
      <c r="D862" s="25" t="s">
        <v>1551</v>
      </c>
      <c r="F862" s="30">
        <v>-1296466.82</v>
      </c>
      <c r="G862" s="30">
        <v>50000</v>
      </c>
      <c r="H862" s="30">
        <v>0</v>
      </c>
      <c r="I862" s="30">
        <v>-1246466.82</v>
      </c>
    </row>
    <row r="863" spans="2:9" ht="16" customHeight="1" x14ac:dyDescent="0.25">
      <c r="B863" s="24" t="s">
        <v>1552</v>
      </c>
      <c r="D863" s="25" t="s">
        <v>1553</v>
      </c>
      <c r="F863" s="30">
        <v>-34155.129999999997</v>
      </c>
      <c r="G863" s="30">
        <v>0</v>
      </c>
      <c r="H863" s="30">
        <v>0</v>
      </c>
      <c r="I863" s="30">
        <v>-34155.129999999997</v>
      </c>
    </row>
    <row r="864" spans="2:9" ht="16" customHeight="1" x14ac:dyDescent="0.25">
      <c r="B864" s="24" t="s">
        <v>1554</v>
      </c>
      <c r="D864" s="25" t="s">
        <v>1555</v>
      </c>
      <c r="F864" s="30">
        <v>-75577.899999999994</v>
      </c>
      <c r="G864" s="30">
        <v>890.47</v>
      </c>
      <c r="H864" s="30">
        <v>0</v>
      </c>
      <c r="I864" s="30">
        <v>-74687.429999999993</v>
      </c>
    </row>
    <row r="865" spans="2:9" ht="16" customHeight="1" x14ac:dyDescent="0.25">
      <c r="B865" s="24" t="s">
        <v>1520</v>
      </c>
      <c r="D865" s="25" t="s">
        <v>1556</v>
      </c>
      <c r="F865" s="30">
        <v>0</v>
      </c>
      <c r="G865" s="30">
        <v>50890.47</v>
      </c>
      <c r="H865" s="30">
        <v>50890.47</v>
      </c>
      <c r="I865" s="30">
        <v>0</v>
      </c>
    </row>
    <row r="866" spans="2:9" ht="16" customHeight="1" x14ac:dyDescent="0.25">
      <c r="B866" s="24" t="s">
        <v>1520</v>
      </c>
      <c r="D866" s="25" t="s">
        <v>1557</v>
      </c>
      <c r="F866" s="30">
        <v>44009376.43</v>
      </c>
      <c r="G866" s="30">
        <v>29561308.420000002</v>
      </c>
      <c r="H866" s="30">
        <v>23412210.960000001</v>
      </c>
      <c r="I866" s="30">
        <v>50158473.890000001</v>
      </c>
    </row>
    <row r="867" spans="2:9" ht="16" customHeight="1" x14ac:dyDescent="0.25">
      <c r="B867" s="24" t="s">
        <v>1520</v>
      </c>
      <c r="D867" s="25" t="s">
        <v>1558</v>
      </c>
      <c r="F867" s="30">
        <v>-44009376.43</v>
      </c>
      <c r="G867" s="30">
        <v>11300327.869999999</v>
      </c>
      <c r="H867" s="30">
        <v>17449425.329999998</v>
      </c>
      <c r="I867" s="30">
        <v>-50158473.890000001</v>
      </c>
    </row>
    <row r="868" spans="2:9" ht="16" customHeight="1" x14ac:dyDescent="0.25">
      <c r="B868" s="24" t="s">
        <v>1520</v>
      </c>
      <c r="D868" s="25" t="s">
        <v>1559</v>
      </c>
      <c r="F868" s="30">
        <v>0</v>
      </c>
      <c r="G868" s="30">
        <v>41243977.020000003</v>
      </c>
      <c r="H868" s="30">
        <v>41243977.020000003</v>
      </c>
      <c r="I868" s="30">
        <v>0</v>
      </c>
    </row>
    <row r="869" spans="2:9" ht="16" customHeight="1" x14ac:dyDescent="0.25"/>
    <row r="870" spans="2:9" ht="16" customHeight="1" x14ac:dyDescent="0.25"/>
    <row r="871" spans="2:9" ht="16" customHeight="1" x14ac:dyDescent="0.25"/>
    <row r="872" spans="2:9" ht="16" customHeight="1" x14ac:dyDescent="0.25"/>
    <row r="873" spans="2:9" ht="16" customHeight="1" x14ac:dyDescent="0.25"/>
    <row r="874" spans="2:9" ht="16" customHeight="1" x14ac:dyDescent="0.25"/>
    <row r="875" spans="2:9" ht="16" customHeight="1" x14ac:dyDescent="0.25"/>
    <row r="876" spans="2:9" ht="16" customHeight="1" x14ac:dyDescent="0.25"/>
    <row r="877" spans="2:9" ht="16" customHeight="1" x14ac:dyDescent="0.25"/>
    <row r="878" spans="2:9" ht="16" customHeight="1" x14ac:dyDescent="0.25"/>
    <row r="879" spans="2:9" ht="16" customHeight="1" x14ac:dyDescent="0.25"/>
    <row r="880" spans="2:9" ht="16" customHeight="1" x14ac:dyDescent="0.25"/>
    <row r="881" ht="16" customHeight="1" x14ac:dyDescent="0.25"/>
    <row r="882" ht="16" customHeight="1" x14ac:dyDescent="0.25"/>
    <row r="883" x14ac:dyDescent="0.25"/>
    <row r="884" ht="12.75" customHeight="1" x14ac:dyDescent="0.25"/>
    <row r="885" ht="24" customHeight="1" x14ac:dyDescent="0.25"/>
    <row r="886" x14ac:dyDescent="0.25"/>
    <row r="887" x14ac:dyDescent="0.25"/>
    <row r="888" x14ac:dyDescent="0.25"/>
    <row r="889" x14ac:dyDescent="0.25"/>
    <row r="890" x14ac:dyDescent="0.25"/>
    <row r="891" ht="16" customHeight="1" x14ac:dyDescent="0.25"/>
    <row r="892" ht="16" customHeight="1" x14ac:dyDescent="0.25"/>
    <row r="893" ht="16" customHeight="1" x14ac:dyDescent="0.25"/>
    <row r="894" ht="16" customHeight="1" x14ac:dyDescent="0.25"/>
    <row r="895" ht="16" customHeight="1" x14ac:dyDescent="0.25"/>
    <row r="896" ht="16" customHeight="1" x14ac:dyDescent="0.25"/>
    <row r="897" ht="16" customHeight="1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</sheetData>
  <mergeCells count="3">
    <mergeCell ref="A2:I2"/>
    <mergeCell ref="A3:I3"/>
    <mergeCell ref="A4:I4"/>
  </mergeCells>
  <printOptions horizontalCentered="1"/>
  <pageMargins left="0.59055118110236227" right="0.59055118110236227" top="0.70866141732283472" bottom="0.70866141732283472" header="0" footer="0"/>
  <pageSetup scale="65" orientation="portrait" r:id="rId1"/>
  <headerFooter alignWithMargins="0">
    <oddHeader>&amp;R&amp;P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4E584-8730-4CFE-8116-E1F93A3644D8}">
  <dimension ref="A1:G58"/>
  <sheetViews>
    <sheetView workbookViewId="0">
      <selection sqref="A1:XFD1048576"/>
    </sheetView>
  </sheetViews>
  <sheetFormatPr baseColWidth="10" defaultColWidth="11.453125" defaultRowHeight="0" customHeight="1" zeroHeight="1" x14ac:dyDescent="0.2"/>
  <cols>
    <col min="1" max="1" width="1.7265625" style="7" customWidth="1"/>
    <col min="2" max="2" width="72.6328125" style="7" customWidth="1"/>
    <col min="3" max="4" width="15.1796875" style="8" customWidth="1"/>
    <col min="5" max="5" width="11.453125" style="1" customWidth="1"/>
    <col min="6" max="6" width="8.1796875" style="59" bestFit="1" customWidth="1"/>
    <col min="7" max="7" width="11.453125" style="1" customWidth="1"/>
    <col min="8" max="16379" width="11.453125" style="1"/>
    <col min="16380" max="16384" width="3.6328125" style="1" customWidth="1"/>
  </cols>
  <sheetData>
    <row r="1" spans="1:7" ht="52.5" customHeight="1" x14ac:dyDescent="0.2">
      <c r="A1" s="87"/>
      <c r="B1" s="87"/>
      <c r="C1" s="87"/>
      <c r="D1" s="87"/>
    </row>
    <row r="2" spans="1:7" ht="13" x14ac:dyDescent="0.3">
      <c r="A2" s="85" t="s">
        <v>0</v>
      </c>
      <c r="B2" s="85"/>
      <c r="C2" s="85"/>
      <c r="D2" s="85"/>
    </row>
    <row r="3" spans="1:7" ht="12.75" customHeight="1" x14ac:dyDescent="0.3">
      <c r="A3" s="85" t="s">
        <v>1</v>
      </c>
      <c r="B3" s="85"/>
      <c r="C3" s="85"/>
      <c r="D3" s="85"/>
    </row>
    <row r="4" spans="1:7" ht="15" customHeight="1" x14ac:dyDescent="0.2">
      <c r="A4" s="86" t="s">
        <v>2</v>
      </c>
      <c r="B4" s="86"/>
      <c r="C4" s="86"/>
      <c r="D4" s="86"/>
    </row>
    <row r="5" spans="1:7" ht="13" thickBot="1" x14ac:dyDescent="0.3">
      <c r="A5" s="2"/>
      <c r="B5" s="88"/>
      <c r="C5" s="88"/>
      <c r="D5" s="88"/>
    </row>
    <row r="6" spans="1:7" ht="14.5" x14ac:dyDescent="0.35">
      <c r="A6" s="2"/>
      <c r="B6" s="35" t="s">
        <v>41</v>
      </c>
      <c r="C6" s="36">
        <v>2021</v>
      </c>
      <c r="D6" s="37">
        <v>2020</v>
      </c>
    </row>
    <row r="7" spans="1:7" ht="12.5" x14ac:dyDescent="0.25">
      <c r="A7" s="2"/>
      <c r="B7" s="38"/>
      <c r="C7" s="39"/>
      <c r="D7" s="40"/>
    </row>
    <row r="8" spans="1:7" ht="13" x14ac:dyDescent="0.3">
      <c r="A8" s="2"/>
      <c r="B8" s="41" t="s">
        <v>3</v>
      </c>
      <c r="C8" s="42"/>
      <c r="D8" s="43"/>
    </row>
    <row r="9" spans="1:7" ht="13" x14ac:dyDescent="0.3">
      <c r="A9" s="2"/>
      <c r="B9" s="38" t="s">
        <v>4</v>
      </c>
      <c r="C9" s="42"/>
      <c r="D9" s="43"/>
    </row>
    <row r="10" spans="1:7" ht="12.5" x14ac:dyDescent="0.25">
      <c r="A10" s="2"/>
      <c r="B10" s="38" t="s">
        <v>5</v>
      </c>
      <c r="C10" s="39">
        <v>3795554</v>
      </c>
      <c r="D10" s="40">
        <v>10736459</v>
      </c>
      <c r="E10" s="59"/>
      <c r="G10" s="59"/>
    </row>
    <row r="11" spans="1:7" ht="12.5" x14ac:dyDescent="0.25">
      <c r="A11" s="2"/>
      <c r="B11" s="38" t="s">
        <v>6</v>
      </c>
      <c r="C11" s="39">
        <v>16463927</v>
      </c>
      <c r="D11" s="40">
        <v>14926141</v>
      </c>
      <c r="E11" s="59"/>
      <c r="G11" s="59"/>
    </row>
    <row r="12" spans="1:7" ht="12.5" x14ac:dyDescent="0.25">
      <c r="A12" s="2"/>
      <c r="B12" s="38" t="s">
        <v>7</v>
      </c>
      <c r="C12" s="39">
        <v>1117400</v>
      </c>
      <c r="D12" s="40">
        <v>1645808</v>
      </c>
      <c r="E12" s="59"/>
      <c r="G12" s="59"/>
    </row>
    <row r="13" spans="1:7" ht="12.5" x14ac:dyDescent="0.25">
      <c r="A13" s="2"/>
      <c r="B13" s="38" t="s">
        <v>8</v>
      </c>
      <c r="C13" s="39">
        <v>230308</v>
      </c>
      <c r="D13" s="40">
        <v>17510</v>
      </c>
      <c r="E13" s="59"/>
      <c r="G13" s="59"/>
    </row>
    <row r="14" spans="1:7" ht="13" x14ac:dyDescent="0.3">
      <c r="A14" s="2"/>
      <c r="B14" s="44" t="s">
        <v>9</v>
      </c>
      <c r="C14" s="45">
        <f>SUM(C10:C13)</f>
        <v>21607189</v>
      </c>
      <c r="D14" s="46">
        <f>SUM(D10:D13)</f>
        <v>27325918</v>
      </c>
      <c r="E14" s="59"/>
      <c r="G14" s="59"/>
    </row>
    <row r="15" spans="1:7" ht="12.5" x14ac:dyDescent="0.25">
      <c r="A15" s="2"/>
      <c r="B15" s="38"/>
      <c r="C15" s="39"/>
      <c r="D15" s="40"/>
      <c r="E15" s="59"/>
      <c r="G15" s="59"/>
    </row>
    <row r="16" spans="1:7" ht="13" x14ac:dyDescent="0.3">
      <c r="A16" s="2"/>
      <c r="B16" s="41" t="s">
        <v>10</v>
      </c>
      <c r="C16" s="42"/>
      <c r="D16" s="43"/>
      <c r="E16" s="59"/>
      <c r="G16" s="59"/>
    </row>
    <row r="17" spans="1:7" ht="12.5" x14ac:dyDescent="0.25">
      <c r="A17" s="2"/>
      <c r="B17" s="38" t="s">
        <v>11</v>
      </c>
      <c r="C17" s="39">
        <v>1588</v>
      </c>
      <c r="D17" s="40">
        <v>2940</v>
      </c>
      <c r="E17" s="59"/>
      <c r="G17" s="59"/>
    </row>
    <row r="18" spans="1:7" ht="12.5" x14ac:dyDescent="0.25">
      <c r="A18" s="2"/>
      <c r="B18" s="38" t="s">
        <v>12</v>
      </c>
      <c r="C18" s="39">
        <v>908033</v>
      </c>
      <c r="D18" s="40">
        <v>1151205</v>
      </c>
      <c r="E18" s="59"/>
      <c r="G18" s="59"/>
    </row>
    <row r="19" spans="1:7" ht="12.5" x14ac:dyDescent="0.25">
      <c r="A19" s="2"/>
      <c r="B19" s="38" t="s">
        <v>13</v>
      </c>
      <c r="C19" s="39">
        <v>3247121</v>
      </c>
      <c r="D19" s="40">
        <v>3249155</v>
      </c>
      <c r="E19" s="59"/>
      <c r="G19" s="59"/>
    </row>
    <row r="20" spans="1:7" ht="12.5" x14ac:dyDescent="0.25">
      <c r="A20" s="2"/>
      <c r="B20" s="38" t="s">
        <v>14</v>
      </c>
      <c r="C20" s="39">
        <v>677461</v>
      </c>
      <c r="D20" s="40">
        <v>1557141</v>
      </c>
      <c r="E20" s="59"/>
      <c r="G20" s="59"/>
    </row>
    <row r="21" spans="1:7" ht="13" x14ac:dyDescent="0.3">
      <c r="A21" s="2"/>
      <c r="B21" s="44" t="s">
        <v>15</v>
      </c>
      <c r="C21" s="45">
        <f>SUM(C17:C20)</f>
        <v>4834203</v>
      </c>
      <c r="D21" s="47">
        <f>SUM(D17:D20)</f>
        <v>5960441</v>
      </c>
      <c r="E21" s="59"/>
      <c r="G21" s="59"/>
    </row>
    <row r="22" spans="1:7" ht="13" x14ac:dyDescent="0.3">
      <c r="A22" s="2"/>
      <c r="B22" s="48" t="s">
        <v>16</v>
      </c>
      <c r="C22" s="49">
        <f>C14+C21</f>
        <v>26441392</v>
      </c>
      <c r="D22" s="50">
        <f>D14+D21</f>
        <v>33286359</v>
      </c>
      <c r="E22" s="59"/>
      <c r="G22" s="59"/>
    </row>
    <row r="23" spans="1:7" ht="12.5" x14ac:dyDescent="0.25">
      <c r="A23" s="2"/>
      <c r="B23" s="38"/>
      <c r="C23" s="39"/>
      <c r="D23" s="40"/>
      <c r="E23" s="59"/>
      <c r="G23" s="59"/>
    </row>
    <row r="24" spans="1:7" ht="13" x14ac:dyDescent="0.3">
      <c r="A24" s="2"/>
      <c r="B24" s="41" t="s">
        <v>17</v>
      </c>
      <c r="C24" s="42"/>
      <c r="D24" s="43"/>
      <c r="E24" s="59"/>
      <c r="G24" s="59"/>
    </row>
    <row r="25" spans="1:7" ht="12.5" x14ac:dyDescent="0.25">
      <c r="A25" s="2"/>
      <c r="B25" s="38"/>
      <c r="C25" s="39"/>
      <c r="D25" s="40"/>
      <c r="E25" s="59"/>
      <c r="G25" s="59"/>
    </row>
    <row r="26" spans="1:7" ht="13" x14ac:dyDescent="0.3">
      <c r="A26" s="2"/>
      <c r="B26" s="38" t="s">
        <v>18</v>
      </c>
      <c r="C26" s="42"/>
      <c r="D26" s="43"/>
      <c r="E26" s="59"/>
      <c r="G26" s="59"/>
    </row>
    <row r="27" spans="1:7" ht="12.5" x14ac:dyDescent="0.25">
      <c r="A27" s="2"/>
      <c r="B27" s="38" t="s">
        <v>19</v>
      </c>
      <c r="C27" s="39">
        <v>5041415</v>
      </c>
      <c r="D27" s="40">
        <v>3602730</v>
      </c>
      <c r="E27" s="59"/>
      <c r="G27" s="59"/>
    </row>
    <row r="28" spans="1:7" ht="12.5" x14ac:dyDescent="0.25">
      <c r="A28" s="2"/>
      <c r="B28" s="38" t="s">
        <v>20</v>
      </c>
      <c r="C28" s="39">
        <v>1951932</v>
      </c>
      <c r="D28" s="40">
        <v>4705991</v>
      </c>
      <c r="E28" s="59"/>
      <c r="G28" s="59"/>
    </row>
    <row r="29" spans="1:7" ht="14.5" x14ac:dyDescent="0.35">
      <c r="A29" s="2"/>
      <c r="B29" s="51" t="s">
        <v>21</v>
      </c>
      <c r="C29" s="52">
        <f>SUM(C27:C28)</f>
        <v>6993347</v>
      </c>
      <c r="D29" s="53">
        <f>SUM(D27:D28)</f>
        <v>8308721</v>
      </c>
      <c r="E29" s="59"/>
      <c r="G29" s="59"/>
    </row>
    <row r="30" spans="1:7" ht="12.5" x14ac:dyDescent="0.25">
      <c r="A30" s="2"/>
      <c r="B30" s="38"/>
      <c r="C30" s="39"/>
      <c r="D30" s="40"/>
      <c r="E30" s="59"/>
      <c r="G30" s="59"/>
    </row>
    <row r="31" spans="1:7" ht="13" x14ac:dyDescent="0.3">
      <c r="A31" s="2"/>
      <c r="B31" s="38" t="s">
        <v>22</v>
      </c>
      <c r="C31" s="42"/>
      <c r="D31" s="43"/>
      <c r="E31" s="59"/>
      <c r="G31" s="59"/>
    </row>
    <row r="32" spans="1:7" ht="12.5" x14ac:dyDescent="0.25">
      <c r="A32" s="2"/>
      <c r="B32" s="38" t="s">
        <v>23</v>
      </c>
      <c r="C32" s="39">
        <v>838458</v>
      </c>
      <c r="D32" s="40">
        <v>3927327</v>
      </c>
      <c r="E32" s="59"/>
      <c r="G32" s="59"/>
    </row>
    <row r="33" spans="1:7" ht="14.5" x14ac:dyDescent="0.35">
      <c r="A33" s="2"/>
      <c r="B33" s="51" t="s">
        <v>24</v>
      </c>
      <c r="C33" s="52">
        <f>SUM(C32)</f>
        <v>838458</v>
      </c>
      <c r="D33" s="53">
        <f>SUM(D32)</f>
        <v>3927327</v>
      </c>
      <c r="E33" s="59"/>
      <c r="G33" s="59"/>
    </row>
    <row r="34" spans="1:7" ht="14.5" x14ac:dyDescent="0.35">
      <c r="A34" s="2"/>
      <c r="B34" s="54" t="s">
        <v>25</v>
      </c>
      <c r="C34" s="55">
        <f>C29+C33</f>
        <v>7831805</v>
      </c>
      <c r="D34" s="56">
        <f>D29+D33</f>
        <v>12236048</v>
      </c>
      <c r="E34" s="59"/>
      <c r="G34" s="59"/>
    </row>
    <row r="35" spans="1:7" ht="12.5" x14ac:dyDescent="0.25">
      <c r="A35" s="2"/>
      <c r="B35" s="38"/>
      <c r="C35" s="39"/>
      <c r="D35" s="40"/>
      <c r="E35" s="59"/>
      <c r="G35" s="59"/>
    </row>
    <row r="36" spans="1:7" ht="13" x14ac:dyDescent="0.3">
      <c r="A36" s="2"/>
      <c r="B36" s="41" t="s">
        <v>26</v>
      </c>
      <c r="C36" s="42"/>
      <c r="D36" s="43"/>
      <c r="E36" s="59"/>
      <c r="G36" s="59"/>
    </row>
    <row r="37" spans="1:7" ht="12.5" x14ac:dyDescent="0.25">
      <c r="A37" s="2"/>
      <c r="B37" s="38" t="s">
        <v>27</v>
      </c>
      <c r="C37" s="39">
        <v>10000000</v>
      </c>
      <c r="D37" s="40">
        <v>10000000</v>
      </c>
      <c r="E37" s="59"/>
      <c r="G37" s="59"/>
    </row>
    <row r="38" spans="1:7" ht="12.5" x14ac:dyDescent="0.25">
      <c r="A38" s="2"/>
      <c r="B38" s="38" t="s">
        <v>28</v>
      </c>
      <c r="C38" s="39">
        <v>2000000</v>
      </c>
      <c r="D38" s="40">
        <v>2000000</v>
      </c>
      <c r="E38" s="59"/>
      <c r="G38" s="59"/>
    </row>
    <row r="39" spans="1:7" ht="12.5" x14ac:dyDescent="0.25">
      <c r="A39" s="2"/>
      <c r="B39" s="38" t="s">
        <v>29</v>
      </c>
      <c r="C39" s="57">
        <v>746</v>
      </c>
      <c r="D39" s="58">
        <v>-4586</v>
      </c>
      <c r="E39" s="59"/>
      <c r="G39" s="59"/>
    </row>
    <row r="40" spans="1:7" ht="12.5" x14ac:dyDescent="0.25">
      <c r="A40" s="2"/>
      <c r="B40" s="38" t="s">
        <v>30</v>
      </c>
      <c r="C40" s="39">
        <f>[1]Hoja1!$F$46</f>
        <v>6608841</v>
      </c>
      <c r="D40" s="40">
        <v>9054897</v>
      </c>
      <c r="E40" s="59"/>
      <c r="G40" s="59"/>
    </row>
    <row r="41" spans="1:7" ht="12.5" x14ac:dyDescent="0.25">
      <c r="A41" s="2"/>
      <c r="B41" s="38" t="s">
        <v>31</v>
      </c>
      <c r="C41" s="39">
        <f>SUM(C37:C40)</f>
        <v>18609587</v>
      </c>
      <c r="D41" s="40">
        <v>21050311</v>
      </c>
      <c r="E41" s="59"/>
      <c r="G41" s="59"/>
    </row>
    <row r="42" spans="1:7" ht="14.5" x14ac:dyDescent="0.35">
      <c r="A42" s="2"/>
      <c r="B42" s="51" t="s">
        <v>32</v>
      </c>
      <c r="C42" s="52">
        <f>C34+C41</f>
        <v>26441392</v>
      </c>
      <c r="D42" s="53">
        <f>D41+D34</f>
        <v>33286359</v>
      </c>
      <c r="E42" s="59"/>
      <c r="G42" s="59"/>
    </row>
    <row r="43" spans="1:7" ht="12.5" x14ac:dyDescent="0.25">
      <c r="A43" s="2"/>
      <c r="B43" s="4"/>
      <c r="C43" s="3"/>
      <c r="D43" s="3"/>
    </row>
    <row r="44" spans="1:7" ht="13.5" thickBot="1" x14ac:dyDescent="0.35">
      <c r="A44" s="2"/>
      <c r="B44" s="33" t="s">
        <v>33</v>
      </c>
      <c r="C44" s="5">
        <v>2256805</v>
      </c>
      <c r="D44" s="5">
        <v>3893441</v>
      </c>
    </row>
    <row r="45" spans="1:7" ht="13" thickTop="1" x14ac:dyDescent="0.25">
      <c r="A45" s="2"/>
      <c r="B45" s="4"/>
      <c r="C45" s="3"/>
      <c r="D45" s="3"/>
    </row>
    <row r="46" spans="1:7" ht="13.5" thickBot="1" x14ac:dyDescent="0.35">
      <c r="A46" s="2"/>
      <c r="B46" s="33" t="s">
        <v>34</v>
      </c>
      <c r="C46" s="5">
        <v>1355309</v>
      </c>
      <c r="D46" s="5">
        <v>1247977</v>
      </c>
    </row>
    <row r="47" spans="1:7" ht="13" thickTop="1" x14ac:dyDescent="0.25">
      <c r="A47" s="2"/>
      <c r="B47" s="4"/>
      <c r="C47" s="6"/>
      <c r="D47" s="6"/>
    </row>
    <row r="48" spans="1:7" ht="12.5" x14ac:dyDescent="0.25">
      <c r="A48" s="2"/>
      <c r="B48" s="4"/>
      <c r="C48" s="3"/>
      <c r="D48" s="3"/>
    </row>
    <row r="49" spans="1:4" ht="12.5" x14ac:dyDescent="0.25">
      <c r="A49" s="2"/>
      <c r="B49" s="4"/>
      <c r="C49" s="3"/>
      <c r="D49" s="3"/>
    </row>
    <row r="50" spans="1:4" ht="12.5" x14ac:dyDescent="0.25">
      <c r="A50" s="2"/>
      <c r="B50" s="4"/>
      <c r="C50" s="3"/>
      <c r="D50" s="3"/>
    </row>
    <row r="51" spans="1:4" ht="12.5" x14ac:dyDescent="0.25">
      <c r="A51" s="2"/>
      <c r="B51" s="4"/>
      <c r="C51" s="3"/>
      <c r="D51" s="3"/>
    </row>
    <row r="52" spans="1:4" ht="10" x14ac:dyDescent="0.2"/>
    <row r="53" spans="1:4" ht="10" x14ac:dyDescent="0.2"/>
    <row r="54" spans="1:4" ht="10" x14ac:dyDescent="0.2"/>
    <row r="55" spans="1:4" ht="12.5" x14ac:dyDescent="0.25">
      <c r="A55" s="2"/>
      <c r="B55" s="9"/>
      <c r="C55" s="91"/>
      <c r="D55" s="91"/>
    </row>
    <row r="56" spans="1:4" ht="11.5" x14ac:dyDescent="0.25">
      <c r="A56" s="10"/>
      <c r="B56" s="11" t="s">
        <v>35</v>
      </c>
      <c r="C56" s="89" t="s">
        <v>36</v>
      </c>
      <c r="D56" s="89"/>
    </row>
    <row r="57" spans="1:4" ht="11.5" x14ac:dyDescent="0.25">
      <c r="A57" s="10"/>
      <c r="B57" s="12" t="s">
        <v>37</v>
      </c>
      <c r="C57" s="90" t="s">
        <v>38</v>
      </c>
      <c r="D57" s="90"/>
    </row>
    <row r="58" spans="1:4" ht="10" x14ac:dyDescent="0.2"/>
  </sheetData>
  <sheetProtection algorithmName="SHA-512" hashValue="qLSPyLQqXixAcaqDD3UL3XwAatuVWqsO6JzQc/DRvb4XI16g7+JXm5TRJgsYHlKOUhn1SAMTmGNURXyqULNodA==" saltValue="YV4s0mjzcQL7wVusDkQpBw==" spinCount="100000" sheet="1" objects="1" scenarios="1" selectLockedCells="1" selectUnlockedCells="1"/>
  <mergeCells count="8">
    <mergeCell ref="C56:D56"/>
    <mergeCell ref="C57:D57"/>
    <mergeCell ref="C55:D55"/>
    <mergeCell ref="A1:D1"/>
    <mergeCell ref="A2:D2"/>
    <mergeCell ref="A3:D3"/>
    <mergeCell ref="A4:D4"/>
    <mergeCell ref="B5:D5"/>
  </mergeCells>
  <printOptions horizontalCentered="1"/>
  <pageMargins left="0.74803149606299213" right="0.74803149606299213" top="0.98425196850393704" bottom="0.98425196850393704" header="0" footer="0"/>
  <pageSetup scale="8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60E0C-2E65-46C4-8B7C-75435649BB2C}">
  <dimension ref="A1:D58"/>
  <sheetViews>
    <sheetView tabSelected="1" workbookViewId="0">
      <selection sqref="A1:XFD1048576"/>
    </sheetView>
  </sheetViews>
  <sheetFormatPr baseColWidth="10" defaultColWidth="11.453125" defaultRowHeight="0" customHeight="1" zeroHeight="1" x14ac:dyDescent="0.2"/>
  <cols>
    <col min="1" max="1" width="1.7265625" style="7" customWidth="1"/>
    <col min="2" max="2" width="73.08984375" style="7" bestFit="1" customWidth="1"/>
    <col min="3" max="4" width="15.1796875" style="8" customWidth="1"/>
    <col min="5" max="11" width="11.453125" style="1" customWidth="1"/>
    <col min="12" max="16383" width="11.453125" style="1"/>
    <col min="16384" max="16384" width="5.26953125" style="1" customWidth="1"/>
  </cols>
  <sheetData>
    <row r="1" spans="1:4" ht="52.5" customHeight="1" x14ac:dyDescent="0.2">
      <c r="A1" s="87"/>
      <c r="B1" s="87"/>
      <c r="C1" s="87"/>
      <c r="D1" s="87"/>
    </row>
    <row r="2" spans="1:4" ht="13" x14ac:dyDescent="0.3">
      <c r="A2" s="85" t="s">
        <v>0</v>
      </c>
      <c r="B2" s="85"/>
      <c r="C2" s="85"/>
      <c r="D2" s="85"/>
    </row>
    <row r="3" spans="1:4" ht="12.75" customHeight="1" x14ac:dyDescent="0.3">
      <c r="A3" s="85" t="s">
        <v>1560</v>
      </c>
      <c r="B3" s="85"/>
      <c r="C3" s="85"/>
      <c r="D3" s="85"/>
    </row>
    <row r="4" spans="1:4" ht="15" customHeight="1" x14ac:dyDescent="0.2">
      <c r="A4" s="86" t="s">
        <v>2</v>
      </c>
      <c r="B4" s="86"/>
      <c r="C4" s="86"/>
      <c r="D4" s="86"/>
    </row>
    <row r="5" spans="1:4" ht="13" thickBot="1" x14ac:dyDescent="0.3">
      <c r="A5" s="2"/>
      <c r="B5" s="88"/>
      <c r="C5" s="88"/>
      <c r="D5" s="88"/>
    </row>
    <row r="6" spans="1:4" ht="13" x14ac:dyDescent="0.3">
      <c r="A6" s="2"/>
      <c r="B6" s="60" t="s">
        <v>41</v>
      </c>
      <c r="C6" s="61">
        <v>2021</v>
      </c>
      <c r="D6" s="62">
        <v>2020</v>
      </c>
    </row>
    <row r="7" spans="1:4" ht="12.5" x14ac:dyDescent="0.25">
      <c r="A7" s="2"/>
      <c r="B7" s="38"/>
      <c r="C7" s="63"/>
      <c r="D7" s="64"/>
    </row>
    <row r="8" spans="1:4" ht="13" x14ac:dyDescent="0.3">
      <c r="A8" s="2"/>
      <c r="B8" s="41" t="s">
        <v>1561</v>
      </c>
      <c r="C8" s="65"/>
      <c r="D8" s="66"/>
    </row>
    <row r="9" spans="1:4" ht="12.5" x14ac:dyDescent="0.25">
      <c r="A9" s="2"/>
      <c r="B9" s="38" t="s">
        <v>1562</v>
      </c>
      <c r="C9" s="67">
        <v>26852758</v>
      </c>
      <c r="D9" s="68">
        <v>24768505</v>
      </c>
    </row>
    <row r="10" spans="1:4" ht="13" x14ac:dyDescent="0.3">
      <c r="A10" s="2"/>
      <c r="B10" s="41" t="s">
        <v>1563</v>
      </c>
      <c r="C10" s="69">
        <f>SUM(C9)</f>
        <v>26852758</v>
      </c>
      <c r="D10" s="70">
        <f>SUM(D9)</f>
        <v>24768505</v>
      </c>
    </row>
    <row r="11" spans="1:4" ht="12.5" x14ac:dyDescent="0.25">
      <c r="A11" s="2"/>
      <c r="B11" s="38"/>
      <c r="C11" s="67"/>
      <c r="D11" s="68"/>
    </row>
    <row r="12" spans="1:4" ht="13" x14ac:dyDescent="0.3">
      <c r="A12" s="2"/>
      <c r="B12" s="41" t="s">
        <v>1564</v>
      </c>
      <c r="C12" s="69"/>
      <c r="D12" s="70"/>
    </row>
    <row r="13" spans="1:4" ht="12.5" x14ac:dyDescent="0.25">
      <c r="A13" s="2"/>
      <c r="B13" s="38" t="s">
        <v>1565</v>
      </c>
      <c r="C13" s="67">
        <v>13947991</v>
      </c>
      <c r="D13" s="68">
        <v>11469204</v>
      </c>
    </row>
    <row r="14" spans="1:4" ht="12.5" x14ac:dyDescent="0.25">
      <c r="A14" s="2"/>
      <c r="B14" s="38" t="s">
        <v>1566</v>
      </c>
      <c r="C14" s="67">
        <v>548899</v>
      </c>
      <c r="D14" s="68">
        <v>524352</v>
      </c>
    </row>
    <row r="15" spans="1:4" ht="12.5" x14ac:dyDescent="0.25">
      <c r="A15" s="2"/>
      <c r="B15" s="38" t="s">
        <v>1567</v>
      </c>
      <c r="C15" s="67">
        <v>692379</v>
      </c>
      <c r="D15" s="68">
        <v>622908</v>
      </c>
    </row>
    <row r="16" spans="1:4" ht="13" x14ac:dyDescent="0.3">
      <c r="A16" s="2"/>
      <c r="B16" s="41" t="s">
        <v>1563</v>
      </c>
      <c r="C16" s="69">
        <f>SUM(C13:C15)</f>
        <v>15189269</v>
      </c>
      <c r="D16" s="70">
        <f>SUM(D13:D15)</f>
        <v>12616464</v>
      </c>
    </row>
    <row r="17" spans="1:4" ht="12.5" x14ac:dyDescent="0.25">
      <c r="A17" s="2"/>
      <c r="B17" s="38"/>
      <c r="C17" s="63"/>
      <c r="D17" s="64"/>
    </row>
    <row r="18" spans="1:4" ht="13" x14ac:dyDescent="0.3">
      <c r="A18" s="2"/>
      <c r="B18" s="71" t="s">
        <v>1568</v>
      </c>
      <c r="C18" s="72">
        <f>C10-C16</f>
        <v>11663489</v>
      </c>
      <c r="D18" s="73">
        <v>12152041</v>
      </c>
    </row>
    <row r="19" spans="1:4" ht="12.5" x14ac:dyDescent="0.25">
      <c r="A19" s="2"/>
      <c r="B19" s="38"/>
      <c r="C19" s="67"/>
      <c r="D19" s="68"/>
    </row>
    <row r="20" spans="1:4" ht="13" x14ac:dyDescent="0.3">
      <c r="A20" s="2"/>
      <c r="B20" s="41" t="s">
        <v>1569</v>
      </c>
      <c r="C20" s="69"/>
      <c r="D20" s="70"/>
    </row>
    <row r="21" spans="1:4" ht="12.5" x14ac:dyDescent="0.25">
      <c r="A21" s="2"/>
      <c r="B21" s="38" t="s">
        <v>1570</v>
      </c>
      <c r="C21" s="67">
        <v>5428033</v>
      </c>
      <c r="D21" s="68">
        <v>5123747</v>
      </c>
    </row>
    <row r="22" spans="1:4" ht="12.5" x14ac:dyDescent="0.25">
      <c r="A22" s="2"/>
      <c r="B22" s="38" t="s">
        <v>1571</v>
      </c>
      <c r="C22" s="67">
        <v>699670</v>
      </c>
      <c r="D22" s="68">
        <v>560540</v>
      </c>
    </row>
    <row r="23" spans="1:4" ht="12.5" x14ac:dyDescent="0.25">
      <c r="A23" s="2"/>
      <c r="B23" s="38" t="s">
        <v>1572</v>
      </c>
      <c r="C23" s="67">
        <v>7747</v>
      </c>
      <c r="D23" s="68">
        <v>10243</v>
      </c>
    </row>
    <row r="24" spans="1:4" ht="13" x14ac:dyDescent="0.3">
      <c r="A24" s="2"/>
      <c r="B24" s="41" t="s">
        <v>1563</v>
      </c>
      <c r="C24" s="69">
        <f>SUM(C21:C23)</f>
        <v>6135450</v>
      </c>
      <c r="D24" s="70">
        <f>SUM(D21:D23)</f>
        <v>5694530</v>
      </c>
    </row>
    <row r="25" spans="1:4" ht="12.5" x14ac:dyDescent="0.25">
      <c r="A25" s="2"/>
      <c r="B25" s="38"/>
      <c r="C25" s="67"/>
      <c r="D25" s="68"/>
    </row>
    <row r="26" spans="1:4" ht="13" x14ac:dyDescent="0.3">
      <c r="A26" s="2"/>
      <c r="B26" s="41" t="s">
        <v>1573</v>
      </c>
      <c r="C26" s="69"/>
      <c r="D26" s="70"/>
    </row>
    <row r="27" spans="1:4" ht="12.5" x14ac:dyDescent="0.25">
      <c r="A27" s="2"/>
      <c r="B27" s="38" t="s">
        <v>1574</v>
      </c>
      <c r="C27" s="67">
        <v>411</v>
      </c>
      <c r="D27" s="68">
        <v>677</v>
      </c>
    </row>
    <row r="28" spans="1:4" ht="12.5" x14ac:dyDescent="0.25">
      <c r="A28" s="2"/>
      <c r="B28" s="38" t="s">
        <v>1575</v>
      </c>
      <c r="C28" s="67">
        <v>-365944</v>
      </c>
      <c r="D28" s="68">
        <v>-385540</v>
      </c>
    </row>
    <row r="29" spans="1:4" ht="13" x14ac:dyDescent="0.3">
      <c r="A29" s="2"/>
      <c r="B29" s="41" t="s">
        <v>1563</v>
      </c>
      <c r="C29" s="69">
        <f>SUM(C27:C28)</f>
        <v>-365533</v>
      </c>
      <c r="D29" s="70">
        <f>SUM(D27:D28)</f>
        <v>-384863</v>
      </c>
    </row>
    <row r="30" spans="1:4" ht="12.5" x14ac:dyDescent="0.25">
      <c r="A30" s="2"/>
      <c r="B30" s="38"/>
      <c r="C30" s="67"/>
      <c r="D30" s="68"/>
    </row>
    <row r="31" spans="1:4" ht="13" x14ac:dyDescent="0.3">
      <c r="A31" s="2"/>
      <c r="B31" s="41" t="s">
        <v>1576</v>
      </c>
      <c r="C31" s="69"/>
      <c r="D31" s="70"/>
    </row>
    <row r="32" spans="1:4" ht="12.5" x14ac:dyDescent="0.25">
      <c r="A32" s="2"/>
      <c r="B32" s="38" t="s">
        <v>1577</v>
      </c>
      <c r="C32" s="67">
        <v>13047</v>
      </c>
      <c r="D32" s="68">
        <v>13450</v>
      </c>
    </row>
    <row r="33" spans="1:4" ht="12.5" x14ac:dyDescent="0.25">
      <c r="A33" s="2"/>
      <c r="B33" s="38" t="s">
        <v>1578</v>
      </c>
      <c r="C33" s="67">
        <v>-1309</v>
      </c>
      <c r="D33" s="68">
        <v>-4127</v>
      </c>
    </row>
    <row r="34" spans="1:4" ht="12.5" x14ac:dyDescent="0.25">
      <c r="A34" s="2"/>
      <c r="B34" s="38" t="s">
        <v>1579</v>
      </c>
      <c r="C34" s="67">
        <v>55292</v>
      </c>
      <c r="D34" s="68">
        <v>18043</v>
      </c>
    </row>
    <row r="35" spans="1:4" ht="12.5" x14ac:dyDescent="0.25">
      <c r="A35" s="2"/>
      <c r="B35" s="38" t="s">
        <v>1580</v>
      </c>
      <c r="C35" s="67">
        <v>-3105912</v>
      </c>
      <c r="D35" s="68">
        <v>-19247</v>
      </c>
    </row>
    <row r="36" spans="1:4" ht="13" x14ac:dyDescent="0.3">
      <c r="A36" s="2"/>
      <c r="B36" s="41" t="s">
        <v>1563</v>
      </c>
      <c r="C36" s="69">
        <f>SUM(C32:C35)</f>
        <v>-3038882</v>
      </c>
      <c r="D36" s="70">
        <f>SUM(D32:D35)</f>
        <v>8119</v>
      </c>
    </row>
    <row r="37" spans="1:4" ht="12.5" x14ac:dyDescent="0.25">
      <c r="A37" s="2"/>
      <c r="B37" s="38"/>
      <c r="C37" s="63"/>
      <c r="D37" s="64"/>
    </row>
    <row r="38" spans="1:4" ht="13" x14ac:dyDescent="0.3">
      <c r="A38" s="2"/>
      <c r="B38" s="74" t="s">
        <v>1581</v>
      </c>
      <c r="C38" s="75">
        <f>C10-C16-C24-C29-C36</f>
        <v>8932454</v>
      </c>
      <c r="D38" s="76">
        <f>D10-D16-D24-D29-D36</f>
        <v>6834255</v>
      </c>
    </row>
    <row r="39" spans="1:4" ht="12.5" x14ac:dyDescent="0.25">
      <c r="A39" s="2"/>
      <c r="B39" s="38"/>
      <c r="C39" s="63"/>
      <c r="D39" s="64"/>
    </row>
    <row r="40" spans="1:4" ht="12.5" x14ac:dyDescent="0.25">
      <c r="A40" s="2"/>
      <c r="B40" s="38" t="s">
        <v>1582</v>
      </c>
      <c r="C40" s="67">
        <v>2323613</v>
      </c>
      <c r="D40" s="68">
        <v>1984902</v>
      </c>
    </row>
    <row r="41" spans="1:4" ht="12.5" x14ac:dyDescent="0.25">
      <c r="A41" s="2"/>
      <c r="B41" s="38" t="s">
        <v>1583</v>
      </c>
      <c r="C41" s="67" t="s">
        <v>1584</v>
      </c>
      <c r="D41" s="68">
        <v>222077</v>
      </c>
    </row>
    <row r="42" spans="1:4" ht="13" x14ac:dyDescent="0.3">
      <c r="A42" s="2"/>
      <c r="B42" s="41" t="s">
        <v>1585</v>
      </c>
      <c r="C42" s="69">
        <f>C38-C40</f>
        <v>6608841</v>
      </c>
      <c r="D42" s="70">
        <f>D38-D40-D41</f>
        <v>4627276</v>
      </c>
    </row>
    <row r="43" spans="1:4" ht="12.5" x14ac:dyDescent="0.25">
      <c r="A43" s="2"/>
      <c r="B43" s="38"/>
      <c r="C43" s="63"/>
      <c r="D43" s="64"/>
    </row>
    <row r="44" spans="1:4" ht="12.5" x14ac:dyDescent="0.25">
      <c r="A44" s="2"/>
      <c r="B44" s="38" t="s">
        <v>1586</v>
      </c>
      <c r="C44" s="77" t="s">
        <v>1584</v>
      </c>
      <c r="D44" s="68">
        <v>-1187</v>
      </c>
    </row>
    <row r="45" spans="1:4" ht="12.5" x14ac:dyDescent="0.25">
      <c r="A45" s="2"/>
      <c r="B45" s="38"/>
      <c r="C45" s="63"/>
      <c r="D45" s="64"/>
    </row>
    <row r="46" spans="1:4" ht="13.5" thickBot="1" x14ac:dyDescent="0.35">
      <c r="A46" s="2"/>
      <c r="B46" s="78" t="s">
        <v>1587</v>
      </c>
      <c r="C46" s="79">
        <f>C42</f>
        <v>6608841</v>
      </c>
      <c r="D46" s="80">
        <f>D42-D44</f>
        <v>4628463</v>
      </c>
    </row>
    <row r="47" spans="1:4" ht="12.5" x14ac:dyDescent="0.25">
      <c r="A47" s="2"/>
      <c r="B47" s="38"/>
      <c r="C47" s="81"/>
      <c r="D47" s="82"/>
    </row>
    <row r="48" spans="1:4" ht="13.5" thickBot="1" x14ac:dyDescent="0.35">
      <c r="A48" s="32"/>
      <c r="B48" s="78" t="s">
        <v>1588</v>
      </c>
      <c r="C48" s="83">
        <f>C46/1000000</f>
        <v>6.608841</v>
      </c>
      <c r="D48" s="84">
        <f>D46/1000000</f>
        <v>4.628463</v>
      </c>
    </row>
    <row r="49" spans="1:4" ht="12.5" x14ac:dyDescent="0.25">
      <c r="A49" s="2"/>
      <c r="B49" s="4"/>
      <c r="C49" s="31"/>
      <c r="D49" s="31"/>
    </row>
    <row r="50" spans="1:4" ht="12.5" x14ac:dyDescent="0.25">
      <c r="A50" s="2"/>
      <c r="B50" s="4"/>
      <c r="C50" s="31"/>
      <c r="D50" s="31"/>
    </row>
    <row r="51" spans="1:4" ht="10" x14ac:dyDescent="0.2"/>
    <row r="52" spans="1:4" ht="10" x14ac:dyDescent="0.2"/>
    <row r="53" spans="1:4" ht="10" x14ac:dyDescent="0.2"/>
    <row r="54" spans="1:4" ht="11.5" x14ac:dyDescent="0.25">
      <c r="A54" s="10"/>
      <c r="B54" s="34"/>
      <c r="C54" s="92"/>
      <c r="D54" s="92"/>
    </row>
    <row r="55" spans="1:4" ht="12.5" x14ac:dyDescent="0.25">
      <c r="A55" s="2"/>
      <c r="B55" s="9"/>
      <c r="C55" s="91"/>
      <c r="D55" s="91"/>
    </row>
    <row r="56" spans="1:4" ht="11.5" x14ac:dyDescent="0.25">
      <c r="A56" s="10"/>
      <c r="B56" s="11" t="s">
        <v>35</v>
      </c>
      <c r="C56" s="89" t="s">
        <v>36</v>
      </c>
      <c r="D56" s="89"/>
    </row>
    <row r="57" spans="1:4" ht="11.5" x14ac:dyDescent="0.25">
      <c r="A57" s="10"/>
      <c r="B57" s="12" t="s">
        <v>37</v>
      </c>
      <c r="C57" s="90" t="s">
        <v>38</v>
      </c>
      <c r="D57" s="90"/>
    </row>
    <row r="58" spans="1:4" ht="10" x14ac:dyDescent="0.2"/>
  </sheetData>
  <sheetProtection algorithmName="SHA-512" hashValue="w79liqJd4U1AlZPPLH7oFit1xEVg4UrNrTrJoJ4VX1wOVU3tzw7eM2d8ycBzfZu7wDaj15vS3SYqkkhNnHiR9A==" saltValue="pU2REe8YS2NKnchuc91g0Q==" spinCount="100000" sheet="1" objects="1" scenarios="1" selectLockedCells="1" selectUnlockedCells="1"/>
  <mergeCells count="9">
    <mergeCell ref="C55:D55"/>
    <mergeCell ref="C56:D56"/>
    <mergeCell ref="C57:D57"/>
    <mergeCell ref="C54:D54"/>
    <mergeCell ref="A1:D1"/>
    <mergeCell ref="A2:D2"/>
    <mergeCell ref="A3:D3"/>
    <mergeCell ref="A4:D4"/>
    <mergeCell ref="B5:D5"/>
  </mergeCells>
  <printOptions horizontalCentered="1"/>
  <pageMargins left="0.74803149606299213" right="0.74803149606299213" top="0.98425196850393704" bottom="0.98425196850393704" header="0" footer="0"/>
  <pageSetup scale="84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709B27B7C0C943B2DB21C4EEE47793" ma:contentTypeVersion="12" ma:contentTypeDescription="Crear nuevo documento." ma:contentTypeScope="" ma:versionID="3889c6c7232ca53b219d66c460d123dd">
  <xsd:schema xmlns:xsd="http://www.w3.org/2001/XMLSchema" xmlns:xs="http://www.w3.org/2001/XMLSchema" xmlns:p="http://schemas.microsoft.com/office/2006/metadata/properties" xmlns:ns2="d2f9bc58-e3e0-4b39-a68b-8310abc41d89" xmlns:ns3="5302f2ff-b063-4d96-9564-86a8e2eafea6" targetNamespace="http://schemas.microsoft.com/office/2006/metadata/properties" ma:root="true" ma:fieldsID="27f5eaa78205237fc7b494b02c1d577a" ns2:_="" ns3:_="">
    <xsd:import namespace="d2f9bc58-e3e0-4b39-a68b-8310abc41d89"/>
    <xsd:import namespace="5302f2ff-b063-4d96-9564-86a8e2eafe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9bc58-e3e0-4b39-a68b-8310abc41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02f2ff-b063-4d96-9564-86a8e2eafea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2f9bc58-e3e0-4b39-a68b-8310abc41d89" xsi:nil="true"/>
    <SharedWithUsers xmlns="5302f2ff-b063-4d96-9564-86a8e2eafea6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B1E23BD-C238-4C40-B440-DC1FD27C21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f9bc58-e3e0-4b39-a68b-8310abc41d89"/>
    <ds:schemaRef ds:uri="5302f2ff-b063-4d96-9564-86a8e2eafe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32CB58-B299-42E7-BC09-E522EDCD72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D2C6A9-8BB8-4E0B-81BB-B306591F57B1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d2f9bc58-e3e0-4b39-a68b-8310abc41d89"/>
    <ds:schemaRef ds:uri="http://www.w3.org/XML/1998/namespace"/>
    <ds:schemaRef ds:uri="http://purl.org/dc/elements/1.1/"/>
    <ds:schemaRef ds:uri="http://schemas.microsoft.com/office/infopath/2007/PartnerControls"/>
    <ds:schemaRef ds:uri="5302f2ff-b063-4d96-9564-86a8e2eafea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Balance de Comprobación</vt:lpstr>
      <vt:lpstr>bg</vt:lpstr>
      <vt:lpstr>er</vt:lpstr>
      <vt:lpstr>'Balance de Comprobación'!Títulos_a_imprimir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Claudia Galindo</dc:creator>
  <cp:lastModifiedBy>Claudia Galindo</cp:lastModifiedBy>
  <dcterms:created xsi:type="dcterms:W3CDTF">2021-06-03T20:15:20Z</dcterms:created>
  <dcterms:modified xsi:type="dcterms:W3CDTF">2021-06-18T16:09:50Z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0x0101009E709B27B7C0C943B2DB21C4EEE47793</vt:lpwstr>
  </property>
  <property fmtid="{D5CDD505-2E9C-101B-9397-08002B2CF9AE}" pid="3" name="Order">
    <vt:r8>55300</vt:r8>
  </property>
  <property fmtid="{D5CDD505-2E9C-101B-9397-08002B2CF9AE}" pid="4" name="_ExtendedDescription">
    <vt:lpwstr/>
  </property>
  <property fmtid="{D5CDD505-2E9C-101B-9397-08002B2CF9AE}" pid="5" name="ComplianceAssetId">
    <vt:lpwstr/>
  </property>
</Properties>
</file>