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B25B29BE-31F9-4B83-AA54-81DF15D4346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38" i="1"/>
  <c r="I33" i="1"/>
  <c r="I47" i="1" s="1"/>
  <c r="I52" i="1" s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<sst xmlns="http://schemas.openxmlformats.org/spreadsheetml/2006/main" count="101" uniqueCount="74">
  <si>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</si>
  <si>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</si>
  <si>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</si>
  <si>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</si>
  <si>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</si>
  <si>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</si>
  <si>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</si>
  <si>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</si>
  <si>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</si>
  <si>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</si>
  <si>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</si>
  <si>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</si>
  <si>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</si>
  <si>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</si>
  <si>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</si>
  <si>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</si>
  <si>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</si>
  <si>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</si>
  <si>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</si>
  <si>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</si>
  <si>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</si>
  <si>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</si>
  <si>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</si>
  <si>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</si>
  <si>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</si>
  <si>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</si>
  <si>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</si>
  <si>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</si>
  <si>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</si>
  <si>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</si>
  <si>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</si>
  <si>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</si>
  <si>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</si>
  <si>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</si>
  <si>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</si>
  <si>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</si>
  <si>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</si>
  <si>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</si>
  <si>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</si>
  <si>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</si>
  <si>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</si>
  <si>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</si>
  <si>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</si>
  <si>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</si>
  <si>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</si>
  <si>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</si>
  <si>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</si>
  <si>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</si>
  <si>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</si>
  <si>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</si>
  <si>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</si>
  <si>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</si>
  <si>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</si>
  <si>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</si>
  <si>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</si>
  <si>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</si>
  <si>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</si>
  <si>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</si>
  <si>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</si>
  <si>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</si>
  <si>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</si>
  <si>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</si>
  <si>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</si>
  <si>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</si>
  <si>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</si>
  <si>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</si>
  <si>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</si>
  <si>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</si>
  <si>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</si>
  <si>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</si>
  <si>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</si>
  <si>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</si>
  <si>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31 de mayo  de 2021 y 2020</t>
  </si>
  <si>
    <t>Por los años terminados al 31 de mayo 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</si>
</sst>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51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3" applyNumberFormat="1" applyFont="1"/>
    <xf numFmtId="166" fontId="18" fillId="0" borderId="3" xfId="43" applyNumberFormat="1" applyFont="1" applyBorder="1"/>
    <xf numFmtId="170" fontId="3" fillId="0" borderId="6" xfId="3" applyNumberFormat="1" applyBorder="1" applyAlignment="1">
      <alignment horizontal="right"/>
    </xf>
    <xf numFmtId="175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74" fontId="8" fillId="0" borderId="0" xfId="10" applyNumberFormat="1" applyFont="1"/>
    <xf numFmtId="174" fontId="8" fillId="0" borderId="0" xfId="9" applyNumberFormat="1" applyFont="1" applyFill="1" applyAlignment="1"/>
    <xf numFmtId="174" fontId="8" fillId="0" borderId="5" xfId="9" applyNumberFormat="1" applyFont="1" applyFill="1" applyBorder="1"/>
    <xf numFmtId="174" fontId="10" fillId="0" borderId="0" xfId="11" applyNumberFormat="1" applyFont="1" applyBorder="1" applyAlignment="1">
      <alignment horizontal="center"/>
    </xf>
    <xf numFmtId="174" fontId="6" fillId="0" borderId="0" xfId="1" applyNumberFormat="1" applyFont="1" applyBorder="1" applyAlignment="1">
      <alignment horizontal="center"/>
    </xf>
    <xf numFmtId="174" fontId="6" fillId="0" borderId="0" xfId="5" applyNumberFormat="1" applyFont="1" applyAlignment="1">
      <alignment horizontal="right"/>
    </xf>
    <xf numFmtId="174" fontId="8" fillId="0" borderId="0" xfId="5" applyNumberFormat="1" applyFont="1" applyBorder="1"/>
    <xf numFmtId="174" fontId="9" fillId="0" borderId="0" xfId="12" applyNumberFormat="1" applyFont="1"/>
    <xf numFmtId="174" fontId="8" fillId="0" borderId="0" xfId="2" applyNumberFormat="1" applyFont="1" applyAlignment="1">
      <alignment horizontal="center"/>
    </xf>
    <xf numFmtId="174" fontId="8" fillId="0" borderId="0" xfId="9" applyNumberFormat="1" applyFont="1" applyFill="1" applyBorder="1"/>
    <xf numFmtId="174" fontId="9" fillId="0" borderId="0" xfId="0" applyNumberFormat="1" applyFont="1"/>
    <xf numFmtId="170" fontId="8" fillId="0" borderId="0" xfId="13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18" fillId="0" borderId="0" xfId="42" applyNumberFormat="1" applyFont="1"/>
    <xf numFmtId="175" fontId="18" fillId="0" borderId="3" xfId="42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opLeftCell="A39" zoomScale="115" zoomScaleNormal="115" workbookViewId="0">
      <selection activeCell="G46" sqref="G46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9" width="11.44140625" style="145" customWidth="1"/>
    <col min="10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135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135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135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135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136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136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137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138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39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0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3">
        <v>2680.8</v>
      </c>
      <c r="H11" s="91"/>
      <c r="I11" s="113">
        <v>2088.6</v>
      </c>
    </row>
    <row r="12" spans="1:18">
      <c r="A12" s="15" t="s">
        <v>2</v>
      </c>
      <c r="B12" s="15"/>
      <c r="C12" s="15"/>
      <c r="D12" s="15"/>
      <c r="E12" s="49"/>
      <c r="F12" s="12"/>
      <c r="G12" s="113">
        <v>27.8</v>
      </c>
      <c r="H12" s="91"/>
      <c r="I12" s="113">
        <v>0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3">
        <v>33601.199999999997</v>
      </c>
      <c r="H13" s="91"/>
      <c r="I13" s="113">
        <v>34045.589999999997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3">
        <v>3228.3</v>
      </c>
      <c r="H14" s="91"/>
      <c r="I14" s="113">
        <v>2945.7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3">
        <v>21168.2</v>
      </c>
      <c r="H15" s="91"/>
      <c r="I15" s="113">
        <v>23442.880000000001</v>
      </c>
    </row>
    <row r="16" spans="1:18">
      <c r="A16" s="15" t="s">
        <v>56</v>
      </c>
      <c r="B16" s="15"/>
      <c r="C16" s="15"/>
      <c r="D16" s="15"/>
      <c r="E16" s="49"/>
      <c r="F16" s="12"/>
      <c r="G16" s="113">
        <v>2975.5</v>
      </c>
      <c r="H16" s="91"/>
      <c r="I16" s="113">
        <v>2235.1999999999998</v>
      </c>
    </row>
    <row r="17" spans="1:13">
      <c r="A17" s="16"/>
      <c r="B17" s="16"/>
      <c r="C17" s="16"/>
      <c r="D17" s="16"/>
      <c r="E17" s="49"/>
      <c r="F17" s="17"/>
      <c r="G17" s="18">
        <f>SUM(G11:G16)</f>
        <v>63681.8</v>
      </c>
      <c r="H17" s="18"/>
      <c r="I17" s="18">
        <f>SUM(I11:I16)</f>
        <v>64757.969999999987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46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46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4">
        <v>2652.7</v>
      </c>
      <c r="H20" s="92"/>
      <c r="I20" s="147">
        <v>5802.9</v>
      </c>
    </row>
    <row r="21" spans="1:13">
      <c r="A21" s="15"/>
      <c r="B21" s="15"/>
      <c r="C21" s="15"/>
      <c r="D21" s="15"/>
      <c r="E21" s="49"/>
      <c r="F21" s="19"/>
      <c r="G21" s="21">
        <f>SUM(G19:G20)</f>
        <v>2652.7</v>
      </c>
      <c r="H21" s="21"/>
      <c r="I21" s="21">
        <f>SUM(I19:I20)</f>
        <v>5802.9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5">
        <v>3925</v>
      </c>
      <c r="H24" s="93"/>
      <c r="I24" s="147">
        <v>4131.8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70259.5</v>
      </c>
      <c r="H25" s="22"/>
      <c r="I25" s="22">
        <f>I17+I21+I24</f>
        <v>74692.669999999984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6">
        <v>1498.5</v>
      </c>
      <c r="H29" s="94"/>
      <c r="I29" s="148">
        <v>1757.7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7">
        <v>404</v>
      </c>
      <c r="H30" s="95"/>
      <c r="I30" s="149">
        <v>410.1</v>
      </c>
    </row>
    <row r="31" spans="1:13">
      <c r="A31" s="15" t="s">
        <v>58</v>
      </c>
      <c r="B31" s="15"/>
      <c r="C31" s="15"/>
      <c r="D31" s="15"/>
      <c r="E31" s="51"/>
      <c r="F31" s="58"/>
      <c r="G31" s="117">
        <v>8266.7999999999993</v>
      </c>
      <c r="H31" s="95"/>
      <c r="I31" s="149">
        <v>9822.7999999999993</v>
      </c>
    </row>
    <row r="32" spans="1:13">
      <c r="A32" s="15" t="s">
        <v>6</v>
      </c>
      <c r="B32" s="15"/>
      <c r="C32" s="15"/>
      <c r="D32" s="15"/>
      <c r="E32" s="51"/>
      <c r="F32" s="58"/>
      <c r="G32" s="124">
        <v>2924.5</v>
      </c>
      <c r="H32" s="95"/>
      <c r="I32" s="150">
        <v>2989.3</v>
      </c>
    </row>
    <row r="33" spans="1:14">
      <c r="A33" s="15"/>
      <c r="B33" s="15"/>
      <c r="C33" s="15"/>
      <c r="D33" s="15"/>
      <c r="E33" s="51"/>
      <c r="F33" s="58"/>
      <c r="G33" s="101">
        <f>SUM(G29:G32)</f>
        <v>13093.8</v>
      </c>
      <c r="H33" s="25"/>
      <c r="I33" s="101">
        <f>SUM(I29:I32)</f>
        <v>14979.899999999998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8">
        <v>4057.6</v>
      </c>
      <c r="H35" s="96"/>
      <c r="I35" s="149">
        <v>4691.8</v>
      </c>
    </row>
    <row r="36" spans="1:14">
      <c r="A36" s="15" t="s">
        <v>8</v>
      </c>
      <c r="B36" s="15"/>
      <c r="C36" s="15"/>
      <c r="D36" s="15"/>
      <c r="E36" s="51"/>
      <c r="F36" s="58"/>
      <c r="G36" s="118">
        <v>315.10000000000002</v>
      </c>
      <c r="H36" s="96"/>
      <c r="I36" s="149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19">
        <v>1504.8</v>
      </c>
      <c r="H37" s="97"/>
      <c r="I37" s="150">
        <v>4432.6000000000004</v>
      </c>
    </row>
    <row r="38" spans="1:14">
      <c r="A38" s="15"/>
      <c r="B38" s="15"/>
      <c r="C38" s="15"/>
      <c r="D38" s="15"/>
      <c r="E38" s="51"/>
      <c r="F38" s="58"/>
      <c r="G38" s="25">
        <f>SUM(G35:G37)</f>
        <v>5877.5</v>
      </c>
      <c r="H38" s="25"/>
      <c r="I38" s="25">
        <f>SUM(I35:I37)</f>
        <v>9404.2999999999993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0">
        <v>1200.7</v>
      </c>
      <c r="H40" s="98"/>
      <c r="I40" s="149">
        <v>1305.5</v>
      </c>
    </row>
    <row r="41" spans="1:14">
      <c r="A41" s="15" t="s">
        <v>11</v>
      </c>
      <c r="B41" s="15"/>
      <c r="C41" s="15"/>
      <c r="D41" s="15"/>
      <c r="E41" s="51"/>
      <c r="F41" s="58"/>
      <c r="G41" s="121">
        <v>12845.1</v>
      </c>
      <c r="H41" s="99"/>
      <c r="I41" s="150">
        <v>11964.5</v>
      </c>
    </row>
    <row r="42" spans="1:14">
      <c r="A42" s="15"/>
      <c r="B42" s="15"/>
      <c r="C42" s="15"/>
      <c r="D42" s="15"/>
      <c r="E42" s="51"/>
      <c r="F42" s="58"/>
      <c r="G42" s="25">
        <f>SUM(G40:G41)</f>
        <v>14045.800000000001</v>
      </c>
      <c r="H42" s="25"/>
      <c r="I42" s="25">
        <f>SUM(I40:I41)</f>
        <v>13270</v>
      </c>
      <c r="K42" s="78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8"/>
    </row>
    <row r="44" spans="1:14">
      <c r="A44" s="15" t="s">
        <v>12</v>
      </c>
      <c r="B44" s="15"/>
      <c r="C44" s="15"/>
      <c r="D44" s="15"/>
      <c r="E44" s="51"/>
      <c r="F44" s="58"/>
      <c r="G44" s="122">
        <v>3077</v>
      </c>
      <c r="H44" s="79"/>
      <c r="I44" s="149">
        <v>2544.4</v>
      </c>
    </row>
    <row r="45" spans="1:14">
      <c r="A45" s="15" t="s">
        <v>13</v>
      </c>
      <c r="B45" s="15"/>
      <c r="C45" s="15"/>
      <c r="D45" s="15"/>
      <c r="E45" s="51"/>
      <c r="F45" s="58"/>
      <c r="G45" s="123">
        <v>1325.7</v>
      </c>
      <c r="H45" s="80"/>
      <c r="I45" s="150">
        <v>1486.7</v>
      </c>
      <c r="N45" s="78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4402.7</v>
      </c>
      <c r="H46" s="25"/>
      <c r="I46" s="28">
        <f>SUM(I44:I45)</f>
        <v>4031.1000000000004</v>
      </c>
      <c r="N46" s="78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37419.799999999996</v>
      </c>
      <c r="H47" s="25"/>
      <c r="I47" s="26">
        <f>I33+I38+I42+I46</f>
        <v>41685.299999999996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0">
        <v>13000</v>
      </c>
      <c r="H49" s="81"/>
      <c r="I49" s="149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4">
        <v>19839.7</v>
      </c>
      <c r="H50" s="112"/>
      <c r="I50" s="150">
        <v>20007.360280000001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32839.699999999997</v>
      </c>
      <c r="H51" s="25" t="s">
        <v>0</v>
      </c>
      <c r="I51" s="25">
        <f>SUM(I49:I50)</f>
        <v>33007.360280000001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70259.5</v>
      </c>
      <c r="H52" s="25"/>
      <c r="I52" s="22">
        <f>I47+I51</f>
        <v>74692.660279999996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14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142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143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137"/>
    </row>
    <row r="57" spans="1:9">
      <c r="A57" s="56"/>
      <c r="B57" s="56"/>
      <c r="C57" s="56"/>
      <c r="D57" s="56"/>
      <c r="E57" s="56"/>
      <c r="F57" s="56"/>
      <c r="G57" s="56"/>
      <c r="H57" s="56"/>
      <c r="I57" s="144"/>
    </row>
    <row r="59" spans="1:9">
      <c r="G59" s="66" t="s">
        <v>0</v>
      </c>
      <c r="I59" s="145" t="s">
        <v>0</v>
      </c>
    </row>
    <row r="61" spans="1:9">
      <c r="G61" s="66">
        <f>+G52-G25</f>
        <v>0</v>
      </c>
      <c r="I61" s="145">
        <f>+I52-I25</f>
        <v>-9.7199999872827902E-3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4" zoomScaleNormal="100" workbookViewId="0">
      <selection activeCell="G42" sqref="G42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5">
        <v>29939.3</v>
      </c>
      <c r="H14" s="82"/>
      <c r="I14" s="132">
        <v>31903.73431</v>
      </c>
    </row>
    <row r="15" spans="1:10">
      <c r="A15" s="35" t="s">
        <v>36</v>
      </c>
      <c r="D15" s="53"/>
      <c r="E15" s="54"/>
      <c r="G15" s="126">
        <v>10839.3</v>
      </c>
      <c r="H15" s="83"/>
      <c r="I15" s="133">
        <v>9990.67173</v>
      </c>
    </row>
    <row r="16" spans="1:10" ht="16.5" customHeight="1">
      <c r="A16" s="36" t="s">
        <v>61</v>
      </c>
      <c r="D16" s="53"/>
      <c r="E16" s="54"/>
      <c r="G16" s="126">
        <v>4934.2</v>
      </c>
      <c r="H16" s="83"/>
      <c r="I16" s="133">
        <v>3821.6504100000002</v>
      </c>
    </row>
    <row r="17" spans="1:9">
      <c r="A17" s="35" t="s">
        <v>37</v>
      </c>
      <c r="D17" s="53"/>
      <c r="E17" s="54"/>
      <c r="G17" s="126">
        <v>1968.6</v>
      </c>
      <c r="H17" s="83"/>
      <c r="I17" s="133">
        <v>2639.4488799999999</v>
      </c>
    </row>
    <row r="18" spans="1:9">
      <c r="A18" s="35" t="s">
        <v>38</v>
      </c>
      <c r="D18" s="53"/>
      <c r="E18" s="54"/>
      <c r="G18" s="127">
        <v>1120.4000000000001</v>
      </c>
      <c r="H18" s="84"/>
      <c r="I18" s="102">
        <v>1115.7219299999999</v>
      </c>
    </row>
    <row r="19" spans="1:9">
      <c r="A19" s="32"/>
      <c r="D19" s="53"/>
      <c r="E19" s="54"/>
      <c r="G19" s="69">
        <f>SUM(G14:G18)</f>
        <v>48801.799999999996</v>
      </c>
      <c r="H19" s="69"/>
      <c r="I19" s="103">
        <f>SUM(I14:I18)</f>
        <v>49471.22726</v>
      </c>
    </row>
    <row r="20" spans="1:9">
      <c r="A20" s="33" t="s">
        <v>52</v>
      </c>
      <c r="D20" s="53"/>
      <c r="E20" s="54"/>
      <c r="G20" s="70"/>
      <c r="H20" s="70"/>
      <c r="I20" s="104"/>
    </row>
    <row r="21" spans="1:9">
      <c r="A21" s="35" t="s">
        <v>39</v>
      </c>
      <c r="D21" s="53"/>
      <c r="E21" s="54"/>
      <c r="G21" s="128">
        <v>15753.4</v>
      </c>
      <c r="H21" s="85"/>
      <c r="I21" s="105">
        <v>13102.810460000001</v>
      </c>
    </row>
    <row r="22" spans="1:9">
      <c r="A22" s="35" t="s">
        <v>40</v>
      </c>
      <c r="D22" s="53"/>
      <c r="E22" s="54"/>
      <c r="G22" s="128">
        <v>16968.7</v>
      </c>
      <c r="H22" s="85"/>
      <c r="I22" s="105">
        <v>19619.520810000002</v>
      </c>
    </row>
    <row r="23" spans="1:9">
      <c r="A23" s="35" t="s">
        <v>41</v>
      </c>
      <c r="D23" s="53"/>
      <c r="E23" s="54"/>
      <c r="G23" s="128">
        <v>7392.3</v>
      </c>
      <c r="H23" s="85"/>
      <c r="I23" s="105">
        <v>7010.9281300000002</v>
      </c>
    </row>
    <row r="24" spans="1:9">
      <c r="A24" s="35" t="s">
        <v>54</v>
      </c>
      <c r="D24" s="53"/>
      <c r="E24" s="54"/>
      <c r="G24" s="129">
        <v>5470.7</v>
      </c>
      <c r="H24" s="86"/>
      <c r="I24" s="106">
        <v>4996.3515200000002</v>
      </c>
    </row>
    <row r="25" spans="1:9" ht="21" customHeight="1">
      <c r="A25" s="33"/>
      <c r="D25" s="53"/>
      <c r="E25" s="54"/>
      <c r="G25" s="71">
        <f>SUM(G21:G24)</f>
        <v>45585.1</v>
      </c>
      <c r="H25" s="72"/>
      <c r="I25" s="107">
        <f>SUM(I21:I24)</f>
        <v>44729.610920000006</v>
      </c>
    </row>
    <row r="26" spans="1:9" ht="13.5" customHeight="1">
      <c r="A26" s="33" t="s">
        <v>62</v>
      </c>
      <c r="D26" s="53"/>
      <c r="E26" s="54"/>
      <c r="G26" s="90">
        <v>0</v>
      </c>
      <c r="H26" s="87"/>
      <c r="I26" s="106">
        <v>24.36233</v>
      </c>
    </row>
    <row r="27" spans="1:9" ht="21" customHeight="1">
      <c r="A27" s="31" t="s">
        <v>42</v>
      </c>
      <c r="D27" s="53"/>
      <c r="E27" s="54"/>
      <c r="G27" s="108">
        <f>+G19-G25-G26</f>
        <v>3216.6999999999971</v>
      </c>
      <c r="H27" s="69"/>
      <c r="I27" s="108">
        <f>+I19-I25-I26</f>
        <v>4717.2540099999933</v>
      </c>
    </row>
    <row r="28" spans="1:9">
      <c r="A28" s="31"/>
      <c r="D28" s="53"/>
      <c r="E28" s="54"/>
      <c r="G28" s="73"/>
      <c r="H28" s="73"/>
      <c r="I28" s="73"/>
    </row>
    <row r="29" spans="1:9">
      <c r="A29" s="33" t="s">
        <v>53</v>
      </c>
      <c r="D29" s="53"/>
      <c r="E29" s="54"/>
      <c r="G29" s="73"/>
      <c r="H29" s="73"/>
      <c r="I29" s="73"/>
    </row>
    <row r="30" spans="1:9">
      <c r="A30" s="35" t="s">
        <v>43</v>
      </c>
      <c r="D30" s="53"/>
      <c r="E30" s="54"/>
      <c r="G30" s="130">
        <v>169.3</v>
      </c>
      <c r="H30" s="88"/>
      <c r="I30" s="109">
        <v>147.08622</v>
      </c>
    </row>
    <row r="31" spans="1:9">
      <c r="A31" s="35" t="s">
        <v>46</v>
      </c>
      <c r="D31" s="53"/>
      <c r="E31" s="54"/>
      <c r="G31" s="131">
        <v>2086.1999999999998</v>
      </c>
      <c r="H31" s="74"/>
      <c r="I31" s="110">
        <v>2134.8907399999998</v>
      </c>
    </row>
    <row r="32" spans="1:9" ht="18.75" customHeight="1">
      <c r="A32" s="34"/>
      <c r="D32" s="53"/>
      <c r="E32" s="54"/>
      <c r="G32" s="75">
        <f>SUM(G30:G31)</f>
        <v>2255.5</v>
      </c>
      <c r="H32" s="73"/>
      <c r="I32" s="75">
        <f>SUM(I30:I31)</f>
        <v>2281.97696</v>
      </c>
    </row>
    <row r="33" spans="1:10">
      <c r="A33" s="34"/>
      <c r="D33" s="53"/>
      <c r="E33" s="54"/>
      <c r="G33" s="76"/>
      <c r="H33" s="73"/>
      <c r="I33" s="73"/>
    </row>
    <row r="34" spans="1:10">
      <c r="A34" s="31" t="s">
        <v>45</v>
      </c>
      <c r="D34" s="53"/>
      <c r="E34" s="54"/>
      <c r="G34" s="73">
        <f>+G27-G32</f>
        <v>961.19999999999709</v>
      </c>
      <c r="H34" s="73"/>
      <c r="I34" s="73">
        <f>+I27-I32</f>
        <v>2435.2770499999933</v>
      </c>
    </row>
    <row r="35" spans="1:10">
      <c r="A35" s="31"/>
      <c r="D35" s="53"/>
      <c r="E35" s="54"/>
      <c r="G35" s="73"/>
      <c r="H35" s="73"/>
      <c r="I35" s="73"/>
    </row>
    <row r="36" spans="1:10">
      <c r="A36" s="33" t="s">
        <v>44</v>
      </c>
      <c r="D36" s="53"/>
      <c r="E36" s="54"/>
      <c r="G36" s="134">
        <v>401.4</v>
      </c>
      <c r="H36" s="89"/>
      <c r="I36" s="102">
        <v>161.59232</v>
      </c>
    </row>
    <row r="37" spans="1:10" ht="10.5" customHeight="1">
      <c r="A37" s="31"/>
      <c r="D37" s="53"/>
      <c r="E37" s="54"/>
      <c r="G37" s="73"/>
      <c r="H37" s="73"/>
      <c r="I37" s="73"/>
    </row>
    <row r="38" spans="1:10">
      <c r="A38" s="31" t="s">
        <v>55</v>
      </c>
      <c r="D38" s="53"/>
      <c r="E38" s="54"/>
      <c r="G38" s="69">
        <f>SUM(G34:G36)</f>
        <v>1362.5999999999972</v>
      </c>
      <c r="H38" s="69"/>
      <c r="I38" s="103">
        <f>SUM(I34:I36)</f>
        <v>2596.8693699999935</v>
      </c>
    </row>
    <row r="39" spans="1:10">
      <c r="A39" s="31"/>
      <c r="D39" s="53"/>
      <c r="E39" s="54"/>
      <c r="G39" s="73"/>
      <c r="H39" s="73"/>
      <c r="I39" s="73"/>
    </row>
    <row r="40" spans="1:10">
      <c r="A40" s="33" t="s">
        <v>47</v>
      </c>
      <c r="D40" s="53"/>
      <c r="E40" s="54"/>
      <c r="G40" s="76">
        <v>0</v>
      </c>
      <c r="H40" s="76"/>
      <c r="I40" s="73">
        <v>0</v>
      </c>
    </row>
    <row r="41" spans="1:10">
      <c r="A41" s="33" t="s">
        <v>63</v>
      </c>
      <c r="D41" s="53"/>
      <c r="E41" s="54"/>
      <c r="G41" s="76">
        <v>0</v>
      </c>
      <c r="H41" s="73"/>
      <c r="I41" s="73">
        <v>0</v>
      </c>
    </row>
    <row r="42" spans="1:10" ht="24.75" customHeight="1" thickBot="1">
      <c r="A42" s="31" t="s">
        <v>49</v>
      </c>
      <c r="D42" s="53"/>
      <c r="E42" s="54"/>
      <c r="G42" s="77">
        <f>SUM(G38:G41)</f>
        <v>1362.5999999999972</v>
      </c>
      <c r="H42" s="73"/>
      <c r="I42" s="111">
        <f>SUM(I38:I41)</f>
        <v>2596.8693699999935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2021-04-08T19:33:04Z</cp:lastPrinted>
  <dcterms:created xsi:type="dcterms:W3CDTF">2011-01-17T20:49:33Z</dcterms:created>
  <dcterms:modified xsi:type="dcterms:W3CDTF">2021-06-04T21:24:57Z</dcterms:modified>
</cp:coreProperties>
</file>