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LANCE BV\"/>
    </mc:Choice>
  </mc:AlternateContent>
  <xr:revisionPtr revIDLastSave="0" documentId="13_ncr:1_{0C5DE2E1-5EF4-4319-A6B3-338B93B605BC}" xr6:coauthVersionLast="47" xr6:coauthVersionMax="47" xr10:uidLastSave="{00000000-0000-0000-0000-000000000000}"/>
  <bookViews>
    <workbookView xWindow="-108" yWindow="-108" windowWidth="23256" windowHeight="12276" activeTab="1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4" l="1"/>
  <c r="E39" i="2"/>
  <c r="E31" i="2"/>
  <c r="D18" i="4" l="1"/>
  <c r="E14" i="2" l="1"/>
  <c r="E21" i="2" s="1"/>
  <c r="E34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8" i="4"/>
  <c r="D22" i="4" l="1"/>
  <c r="D29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<sst xmlns="http://schemas.openxmlformats.org/spreadsheetml/2006/main" count="10092" uniqueCount="3866">
  <si>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</si>
  <si>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</si>
  <si>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</si>
  <si>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</si>
  <si>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</si>
  <si>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</si>
  <si>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</si>
  <si>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</si>
  <si>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</si>
  <si>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</si>
  <si>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</si>
  <si>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</si>
  <si>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</si>
  <si>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</si>
  <si>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</si>
  <si>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</si>
  <si>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</si>
  <si>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</si>
  <si>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</si>
  <si>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</si>
  <si>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</si>
  <si>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</si>
  <si>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</si>
  <si>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</si>
  <si>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</si>
  <si>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</si>
  <si>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</si>
  <si>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</si>
  <si>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</si>
  <si>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</si>
  <si>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</si>
  <si>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</si>
  <si>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</si>
  <si>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</si>
  <si>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</si>
  <si>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</si>
  <si>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</si>
  <si>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</si>
  <si>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</si>
  <si>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</si>
  <si>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</si>
  <si>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</si>
  <si>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</si>
  <si>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</si>
  <si>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</si>
  <si>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</si>
  <si>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</si>
  <si>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</si>
  <si>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</si>
  <si>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</si>
  <si>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</si>
  <si>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</si>
  <si>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</si>
  <si>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</si>
  <si>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</si>
  <si>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</si>
  <si>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</si>
  <si>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</si>
  <si>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</si>
  <si>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</si>
  <si>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</si>
  <si>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</si>
  <si>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</si>
  <si>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</si>
  <si>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</si>
  <si>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</si>
  <si>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</si>
  <si>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</si>
  <si>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</si>
  <si>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</si>
  <si>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</si>
  <si>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</si>
  <si>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</si>
  <si>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</si>
  <si>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</si>
  <si>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</si>
  <si>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</si>
  <si>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</si>
  <si>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</si>
  <si>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</si>
  <si>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</si>
  <si>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</si>
  <si>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</si>
  <si>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</si>
  <si>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</si>
  <si>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</si>
  <si>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</si>
  <si>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</si>
  <si>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</si>
  <si>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</si>
  <si>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</si>
  <si>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</si>
  <si>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</si>
  <si>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</si>
  <si>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</si>
  <si>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</si>
  <si>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</si>
  <si>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</si>
  <si>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</si>
  <si>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</si>
  <si>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</si>
  <si>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</si>
  <si>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</si>
  <si>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</si>
  <si>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</si>
  <si>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</si>
  <si>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</si>
  <si>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</si>
  <si>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</si>
  <si>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</si>
  <si>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</si>
  <si>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</si>
  <si>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</si>
  <si>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</si>
  <si>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</si>
  <si>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</si>
  <si>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</si>
  <si>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</si>
  <si>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</si>
  <si>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</si>
  <si>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</si>
  <si>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</si>
  <si>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</si>
  <si>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</si>
  <si>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</si>
  <si>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</si>
  <si>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</si>
  <si>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</si>
  <si>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</si>
  <si>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</si>
  <si>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</si>
  <si>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</si>
  <si>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</si>
  <si>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</si>
  <si>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</si>
  <si>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</si>
  <si>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</si>
  <si>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</si>
  <si>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</si>
  <si>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</si>
  <si>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</si>
  <si>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</si>
  <si>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</si>
  <si>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</si>
  <si>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</si>
  <si>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</si>
  <si>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</si>
  <si>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</si>
  <si>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</si>
  <si>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</si>
  <si>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</si>
  <si>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</si>
  <si>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</si>
  <si>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</si>
  <si>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</si>
  <si>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</si>
  <si>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</si>
  <si>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</si>
  <si>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</si>
  <si>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</si>
  <si>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</si>
  <si>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</si>
  <si>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</si>
  <si>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</si>
  <si>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</si>
  <si>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</si>
  <si>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</si>
  <si>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</si>
  <si>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</si>
  <si>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</si>
  <si>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</si>
  <si>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</si>
  <si>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</si>
  <si>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</si>
  <si>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</si>
  <si>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</si>
  <si>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</si>
  <si>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</si>
  <si>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</si>
  <si>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</si>
  <si>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</si>
  <si>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</si>
  <si>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</si>
  <si>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</si>
  <si>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</si>
  <si>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</si>
  <si>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</si>
  <si>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</si>
  <si>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</si>
  <si>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</si>
  <si>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</si>
  <si>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</si>
  <si>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</si>
  <si>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</si>
  <si>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</si>
  <si>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</si>
  <si>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</si>
  <si>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</si>
  <si>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</si>
  <si>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</si>
  <si>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</si>
  <si>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</si>
  <si>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</si>
  <si>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</si>
  <si>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</si>
  <si>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</si>
  <si>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</si>
  <si>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</si>
  <si>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</si>
  <si>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</si>
  <si>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</si>
  <si>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</si>
  <si>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</si>
  <si>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</si>
  <si>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</si>
  <si>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</si>
  <si>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</si>
  <si>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</si>
  <si>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</si>
  <si>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</si>
  <si>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</si>
  <si>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</si>
  <si>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</si>
  <si>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</si>
  <si>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</si>
  <si>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</si>
  <si>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</si>
  <si>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</si>
  <si>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</si>
  <si>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</si>
  <si>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</si>
  <si>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</si>
  <si>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</si>
  <si>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</si>
  <si>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</si>
  <si>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</si>
  <si>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</si>
  <si>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</si>
  <si>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</si>
  <si>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</si>
  <si>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</si>
  <si>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</si>
  <si>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</si>
  <si>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</si>
  <si>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</si>
  <si>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</si>
  <si>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</si>
  <si>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</si>
  <si>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</si>
  <si>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</si>
  <si>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</si>
  <si>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</si>
  <si>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</si>
  <si>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</si>
  <si>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</si>
  <si>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</si>
  <si>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</si>
  <si>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</si>
  <si>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</si>
  <si>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</si>
  <si>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</si>
  <si>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</si>
  <si>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</si>
  <si>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</si>
  <si>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</si>
  <si>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</si>
  <si>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</si>
  <si>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</si>
  <si>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</si>
  <si>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</si>
  <si>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</si>
  <si>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</si>
  <si>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</si>
  <si>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</si>
  <si>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</si>
  <si>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</si>
  <si>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</si>
  <si>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</si>
  <si>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</si>
  <si>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</si>
  <si>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</si>
  <si>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</si>
  <si>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</si>
  <si>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</si>
  <si>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</si>
  <si>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</si>
  <si>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</si>
  <si>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</si>
  <si>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</si>
  <si>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</si>
  <si>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</si>
  <si>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</si>
  <si>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</si>
  <si>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</si>
  <si>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</si>
  <si>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</si>
  <si>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</si>
  <si>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</si>
  <si>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</si>
  <si>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</si>
  <si>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</si>
  <si>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</si>
  <si>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</si>
  <si>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</si>
  <si>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</si>
  <si>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</si>
  <si>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</si>
  <si>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</si>
  <si>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</si>
  <si>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</si>
  <si>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</si>
  <si>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</si>
  <si>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</si>
  <si>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</si>
  <si>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</si>
  <si>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</si>
  <si>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</si>
  <si>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</si>
  <si>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</si>
  <si>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</si>
  <si>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</si>
  <si>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</si>
  <si>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</si>
  <si>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</si>
  <si>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</si>
  <si>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</si>
  <si>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</si>
  <si>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</si>
  <si>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</si>
  <si>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</si>
  <si>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</si>
  <si>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</si>
  <si>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</si>
  <si>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</si>
  <si>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</si>
  <si>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</si>
  <si>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</si>
  <si>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</si>
  <si>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</si>
  <si>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</si>
  <si>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</si>
  <si>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</si>
  <si>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</si>
  <si>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</si>
  <si>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</si>
  <si>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</si>
  <si>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</si>
  <si>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</si>
  <si>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</si>
  <si>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</si>
  <si>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</si>
  <si>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</si>
  <si>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</si>
  <si>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</si>
  <si>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</si>
  <si>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</si>
  <si>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</si>
  <si>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</si>
  <si>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</si>
  <si>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</si>
  <si>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</si>
  <si>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</si>
  <si>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</si>
  <si>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</si>
  <si>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</si>
  <si>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</si>
  <si>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</si>
  <si>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</si>
  <si>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</si>
  <si>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</si>
  <si>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</si>
  <si>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</si>
  <si>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</si>
  <si>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</si>
  <si>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</si>
  <si>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</si>
  <si>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</si>
  <si>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</si>
  <si>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</si>
  <si>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</si>
  <si>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</si>
  <si>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</si>
  <si>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</si>
  <si>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</si>
  <si>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</si>
  <si>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</si>
  <si>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</si>
  <si>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</si>
  <si>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</si>
  <si>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</si>
  <si>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</si>
  <si>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</si>
  <si>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</si>
  <si>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</si>
  <si>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</si>
  <si>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</si>
  <si>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</si>
  <si>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</si>
  <si>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</si>
  <si>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</si>
  <si>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</si>
  <si>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</si>
  <si>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</si>
  <si>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</si>
  <si>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</si>
  <si>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</si>
  <si>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</si>
  <si>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</si>
  <si>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</si>
  <si>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</si>
  <si>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</si>
  <si>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</si>
  <si>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</si>
  <si>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</si>
  <si>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</si>
  <si>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</si>
  <si>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</si>
  <si>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</si>
  <si>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</si>
  <si>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</si>
  <si>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</si>
  <si>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</si>
  <si>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</si>
  <si>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</si>
  <si>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</si>
  <si>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</si>
  <si>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</si>
  <si>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</si>
  <si>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</si>
  <si>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</si>
  <si>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</si>
  <si>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</si>
  <si>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</si>
  <si>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</si>
  <si>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</si>
  <si>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</si>
  <si>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</si>
  <si>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</si>
  <si>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</si>
  <si>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</si>
  <si>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</si>
  <si>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</si>
  <si>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</si>
  <si>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</si>
  <si>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</si>
  <si>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</si>
  <si>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</si>
  <si>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</si>
  <si>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</si>
  <si>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</si>
  <si>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</si>
  <si>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</si>
  <si>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</si>
  <si>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</si>
  <si>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</si>
  <si>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</si>
  <si>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</si>
  <si>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</si>
  <si>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</si>
  <si>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</si>
  <si>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</si>
  <si>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</si>
  <si>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</si>
  <si>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</si>
  <si>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</si>
  <si>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</si>
  <si>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</si>
  <si>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</si>
  <si>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</si>
  <si>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</si>
  <si>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</si>
  <si>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</si>
  <si>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</si>
  <si>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</si>
  <si>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</si>
  <si>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</si>
  <si>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</si>
  <si>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</si>
  <si>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</si>
  <si>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</si>
  <si>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</si>
  <si>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</si>
  <si>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</si>
  <si>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</si>
  <si>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</si>
  <si>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</si>
  <si>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</si>
  <si>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</si>
  <si>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</si>
  <si>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</si>
  <si>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</si>
  <si>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</si>
  <si>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</si>
  <si>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</si>
  <si>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</si>
  <si>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</si>
  <si>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</si>
  <si>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</si>
  <si>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</si>
  <si>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</si>
  <si>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</si>
  <si>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</si>
  <si>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</si>
  <si>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</si>
  <si>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</si>
  <si>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</si>
  <si>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</si>
  <si>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</si>
  <si>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</si>
  <si>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</si>
  <si>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</si>
  <si>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</si>
  <si>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</si>
  <si>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</si>
  <si>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</si>
  <si>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</si>
  <si>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</si>
  <si>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</si>
  <si>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</si>
  <si>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</si>
  <si>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</si>
  <si>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</si>
  <si>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</si>
  <si>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</si>
  <si>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</si>
  <si>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</si>
  <si>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</si>
  <si>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</si>
  <si>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</si>
  <si>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</si>
  <si>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</si>
  <si>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</si>
  <si>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</si>
  <si>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</si>
  <si>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</si>
  <si>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</si>
  <si>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</si>
  <si>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</si>
  <si>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</si>
  <si>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</si>
  <si>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</si>
  <si>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</si>
  <si>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</si>
  <si>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</si>
  <si>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</si>
  <si>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</si>
  <si>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</si>
  <si>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</si>
  <si>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</si>
  <si>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</si>
  <si>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</si>
  <si>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</si>
  <si>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</si>
  <si>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</si>
  <si>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</si>
  <si>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</si>
  <si>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</si>
  <si>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</si>
  <si>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</si>
  <si>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</si>
  <si>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</si>
  <si>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</si>
  <si>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</si>
  <si>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</si>
  <si>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</si>
  <si>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</si>
  <si>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</si>
  <si>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</si>
  <si>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</si>
  <si>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</si>
  <si>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</si>
  <si>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</si>
  <si>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</si>
  <si>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</si>
  <si>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</si>
  <si>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</si>
  <si>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</si>
  <si>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</si>
  <si>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</si>
  <si>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</si>
  <si>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</si>
  <si>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</si>
  <si>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</si>
  <si>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</si>
  <si>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</si>
  <si>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</si>
  <si>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</si>
  <si>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</si>
  <si>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</si>
  <si>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</si>
  <si>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</si>
  <si>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</si>
  <si>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</si>
  <si>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</si>
  <si>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</si>
  <si>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</si>
  <si>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</si>
  <si>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</si>
  <si>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</si>
  <si>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</si>
  <si>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</si>
  <si>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</si>
  <si>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</si>
  <si>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</si>
  <si>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</si>
  <si>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</si>
  <si>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</si>
  <si>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</si>
  <si>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</si>
  <si>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</si>
  <si>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</si>
  <si>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</si>
  <si>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</si>
  <si>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</si>
  <si>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</si>
  <si>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</si>
  <si>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</si>
  <si>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</si>
  <si>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</si>
  <si>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</si>
  <si>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</si>
  <si>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</si>
  <si>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</si>
  <si>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</si>
  <si>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</si>
  <si>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</si>
  <si>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</si>
  <si>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</si>
  <si>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</si>
  <si>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</si>
  <si>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</si>
  <si>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</si>
  <si>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</si>
  <si>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</si>
  <si>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</si>
  <si>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</si>
  <si>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</si>
  <si>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</si>
  <si>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</si>
  <si>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</si>
  <si>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</si>
  <si>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</si>
  <si>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</si>
  <si>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</si>
  <si>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</si>
  <si>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</si>
  <si>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</si>
  <si>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</si>
  <si>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</si>
  <si>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</si>
  <si>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</si>
  <si>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</si>
  <si>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</si>
  <si>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</si>
  <si>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</si>
  <si>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</si>
  <si>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</si>
  <si>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</si>
  <si>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</si>
  <si>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</si>
  <si>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</si>
  <si>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</si>
  <si>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</si>
  <si>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</si>
  <si>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</si>
  <si>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</si>
  <si>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</si>
  <si>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</si>
  <si>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</si>
  <si>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</si>
  <si>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</si>
  <si>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</si>
  <si>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</si>
  <si>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</si>
  <si>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</si>
  <si>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</si>
  <si>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</si>
  <si>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</si>
  <si>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</si>
  <si>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</si>
  <si>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</si>
  <si>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</si>
  <si>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</si>
  <si>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</si>
  <si>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</si>
  <si>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</si>
  <si>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</si>
  <si>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</si>
  <si>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</si>
  <si>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</si>
  <si>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</si>
  <si>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</si>
  <si>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</si>
  <si>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</si>
  <si>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</si>
  <si>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</si>
  <si>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</si>
  <si>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</si>
  <si>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</si>
  <si>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</si>
  <si>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</si>
  <si>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</si>
  <si>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</si>
  <si>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</si>
  <si>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</si>
  <si>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</si>
  <si>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</si>
  <si>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</si>
  <si>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</si>
  <si>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</si>
  <si>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</si>
  <si>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</si>
  <si>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</si>
  <si>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</si>
  <si>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</si>
  <si>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</si>
  <si>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</si>
  <si>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</si>
  <si>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</si>
  <si>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</si>
  <si>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</si>
  <si>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</si>
  <si>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</si>
  <si>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</si>
  <si>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</si>
  <si>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</si>
  <si>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</si>
  <si>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</si>
  <si>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</si>
  <si>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</si>
  <si>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</si>
  <si>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</si>
  <si>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</si>
  <si>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</si>
  <si>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</si>
  <si>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</si>
  <si>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</si>
  <si>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</si>
  <si>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</si>
  <si>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</si>
  <si>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</si>
  <si>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</si>
  <si>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</si>
  <si>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</si>
  <si>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</si>
  <si>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</si>
  <si>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</si>
  <si>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</si>
  <si>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</si>
  <si>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</si>
  <si>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</si>
  <si>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</si>
  <si>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</si>
  <si>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</si>
  <si>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</si>
  <si>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</si>
  <si>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</si>
  <si>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</si>
  <si>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</si>
  <si>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</si>
  <si>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</si>
  <si>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</si>
  <si>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</si>
  <si>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</si>
  <si>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</si>
  <si>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</si>
  <si>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</si>
  <si>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</si>
  <si>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</si>
  <si>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</si>
  <si>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</si>
  <si>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</si>
  <si>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</si>
  <si>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</si>
  <si>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</si>
  <si>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</si>
  <si>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</si>
  <si>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</si>
  <si>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</si>
  <si>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</si>
  <si>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</si>
  <si>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</si>
  <si>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</si>
  <si>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</si>
  <si>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</si>
  <si>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</si>
  <si>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</si>
  <si>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</si>
  <si>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</si>
  <si>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</si>
  <si>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</si>
  <si>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</si>
  <si>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</si>
  <si>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</si>
  <si>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</si>
  <si>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</si>
  <si>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</si>
  <si>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</si>
  <si>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</si>
  <si>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</si>
  <si>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</si>
  <si>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</si>
  <si>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</si>
  <si>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</si>
  <si>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</si>
  <si>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</si>
  <si>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</si>
  <si>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</si>
  <si>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</si>
  <si>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</si>
  <si>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</si>
  <si>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</si>
  <si>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</si>
  <si>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</si>
  <si>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</si>
  <si>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</si>
  <si>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</si>
  <si>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</si>
  <si>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</si>
  <si>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</si>
  <si>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</si>
  <si>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</si>
  <si>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</si>
  <si>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</si>
  <si>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</si>
  <si>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</si>
  <si>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</si>
  <si>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</si>
  <si>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</si>
  <si>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</si>
  <si>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</si>
  <si>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</si>
  <si>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</si>
  <si>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</si>
  <si>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</si>
  <si>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</si>
  <si>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</si>
  <si>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</si>
  <si>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</si>
  <si>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</si>
  <si>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</si>
  <si>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</si>
  <si>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</si>
  <si>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</si>
  <si>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</si>
  <si>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</si>
  <si>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</si>
  <si>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</si>
  <si>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</si>
  <si>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</si>
  <si>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</si>
  <si>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</si>
  <si>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</si>
  <si>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</si>
  <si>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</si>
  <si>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</si>
  <si>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</si>
  <si>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</si>
  <si>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</si>
  <si>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</si>
  <si>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</si>
  <si>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</si>
  <si>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</si>
  <si>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</si>
  <si>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</si>
  <si>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</si>
  <si>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</si>
  <si>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</si>
  <si>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</si>
  <si>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</si>
  <si>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</si>
  <si>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</si>
  <si>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</si>
  <si>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</si>
  <si>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</si>
  <si>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</si>
  <si>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</si>
  <si>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</si>
  <si>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</si>
  <si>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</si>
  <si>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</si>
  <si>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</si>
  <si>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</si>
  <si>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</si>
  <si>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</si>
  <si>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</si>
  <si>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</si>
  <si>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</si>
  <si>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</si>
  <si>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</si>
  <si>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</si>
  <si>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</si>
  <si>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</si>
  <si>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</si>
  <si>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</si>
  <si>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</si>
  <si>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</si>
  <si>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</si>
  <si>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</si>
  <si>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</si>
  <si>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</si>
  <si>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</si>
  <si>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</si>
  <si>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</si>
  <si>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</si>
  <si>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</si>
  <si>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</si>
  <si>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</si>
  <si>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</si>
  <si>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</si>
  <si>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</si>
  <si>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</si>
  <si>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</si>
  <si>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</si>
  <si>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</si>
  <si>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</si>
  <si>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</si>
  <si>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</si>
  <si>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</si>
  <si>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</si>
  <si>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</si>
  <si>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</si>
  <si>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</si>
  <si>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</si>
  <si>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</si>
  <si>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</si>
  <si>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</si>
  <si>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</si>
  <si>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</si>
  <si>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</si>
  <si>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</si>
  <si>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</si>
  <si>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</si>
  <si>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</si>
  <si>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</si>
  <si>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</si>
  <si>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</si>
  <si>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</si>
  <si>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</si>
  <si>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</si>
  <si>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</si>
  <si>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</si>
  <si>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</si>
  <si>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</si>
  <si>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</si>
  <si>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</si>
  <si>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</si>
  <si>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</si>
  <si>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</si>
  <si>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</si>
  <si>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</si>
  <si>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</si>
  <si>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</si>
  <si>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</si>
  <si>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</si>
  <si>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</si>
  <si>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</si>
  <si>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</si>
  <si>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</si>
  <si>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</si>
  <si>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</si>
  <si>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</si>
  <si>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</si>
  <si>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</si>
  <si>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</si>
  <si>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</si>
  <si>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</si>
  <si>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</si>
  <si>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</si>
  <si>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</si>
  <si>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</si>
  <si>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</si>
  <si>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</si>
  <si>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</si>
  <si>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</si>
  <si>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</si>
  <si>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</si>
  <si>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</si>
  <si>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</si>
  <si>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</si>
  <si>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</si>
  <si>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</si>
  <si>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</si>
  <si>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</si>
  <si>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</si>
  <si>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</si>
  <si>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</si>
  <si>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</si>
  <si>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</si>
  <si>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</si>
  <si>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</si>
  <si>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</si>
  <si>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</si>
  <si>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</si>
  <si>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</si>
  <si>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</si>
  <si>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</si>
  <si>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</si>
  <si>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</si>
  <si>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</si>
  <si>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</si>
  <si>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</si>
  <si>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</si>
  <si>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</si>
  <si>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</si>
  <si>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</si>
  <si>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</si>
  <si>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</si>
  <si>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</si>
  <si>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</si>
  <si>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</si>
  <si>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</si>
  <si>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</si>
  <si>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</si>
  <si>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</si>
  <si>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</si>
  <si>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</si>
  <si>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</si>
  <si>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</si>
  <si>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</si>
  <si>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</si>
  <si>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</si>
  <si>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</si>
  <si>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</si>
  <si>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</si>
  <si>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</si>
  <si>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</si>
  <si>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</si>
  <si>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</si>
  <si>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</si>
  <si>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</si>
  <si>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</si>
  <si>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</si>
  <si>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</si>
  <si>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</si>
  <si>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</si>
  <si>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</si>
  <si>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</si>
  <si>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</si>
  <si>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</si>
  <si>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</si>
  <si>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</si>
  <si>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</si>
  <si>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</si>
  <si>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</si>
  <si>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</si>
  <si>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</si>
  <si>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</si>
  <si>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</si>
  <si>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</si>
  <si>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</si>
  <si>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</si>
  <si>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</si>
  <si>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</si>
  <si>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</si>
  <si>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</si>
  <si>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</si>
  <si>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</si>
  <si>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</si>
  <si>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</si>
  <si>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</si>
  <si>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</si>
  <si>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</si>
  <si>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</si>
  <si>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</si>
  <si>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</si>
  <si>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</si>
  <si>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</si>
  <si>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</si>
  <si>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</si>
  <si>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</si>
  <si>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</si>
  <si>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</si>
  <si>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</si>
  <si>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</si>
  <si>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</si>
  <si>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</si>
  <si>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</si>
  <si>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</si>
  <si>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</si>
  <si>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</si>
  <si>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</si>
  <si>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</si>
  <si>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</si>
  <si>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</si>
  <si>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</si>
  <si>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</si>
  <si>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</si>
  <si>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</si>
  <si>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</si>
  <si>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</si>
  <si>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</si>
  <si>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</si>
  <si>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</si>
  <si>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</si>
  <si>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</si>
  <si>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</si>
  <si>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</si>
  <si>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</si>
  <si>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</si>
  <si>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</si>
  <si>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</si>
  <si>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</si>
  <si>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</si>
  <si>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</si>
  <si>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</si>
  <si>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</si>
  <si>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</si>
  <si>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</si>
  <si>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</si>
  <si>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</si>
  <si>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</si>
  <si>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</si>
  <si>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</si>
  <si>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</si>
  <si>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</si>
  <si>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</si>
  <si>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</si>
  <si>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</si>
  <si>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</si>
  <si>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</si>
  <si>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</si>
  <si>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</si>
  <si>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</si>
  <si>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</si>
  <si>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</si>
  <si>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</si>
  <si>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</si>
  <si>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</si>
  <si>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</si>
  <si>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</si>
  <si>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</si>
  <si>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</si>
  <si>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</si>
  <si>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</si>
  <si>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</si>
  <si>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</si>
  <si>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</si>
  <si>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</si>
  <si>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</si>
  <si>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</si>
  <si>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</si>
  <si>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</si>
  <si>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</si>
  <si>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</si>
  <si>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</si>
  <si>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</si>
  <si>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</si>
  <si>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</si>
  <si>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</si>
  <si>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</si>
  <si>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</si>
  <si>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</si>
  <si>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</si>
  <si>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</si>
  <si>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</si>
  <si>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</si>
  <si>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</si>
  <si>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</si>
  <si>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</si>
  <si>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</si>
  <si>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</si>
  <si>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</si>
  <si>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</si>
  <si>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</si>
  <si>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</si>
  <si>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</si>
  <si>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</si>
  <si>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</si>
  <si>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</si>
  <si>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</si>
  <si>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</si>
  <si>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</si>
  <si>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</si>
  <si>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</si>
  <si>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</si>
  <si>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</si>
  <si>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</si>
  <si>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</si>
  <si>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</si>
  <si>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</si>
  <si>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</si>
  <si>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</si>
  <si>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</si>
  <si>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</si>
  <si>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</si>
  <si>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</si>
  <si>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</si>
  <si>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</si>
  <si>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</si>
  <si>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</si>
  <si>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</si>
  <si>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</si>
  <si>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</si>
  <si>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</si>
  <si>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</si>
  <si>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</si>
  <si>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</si>
  <si>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</si>
  <si>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</si>
  <si>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</si>
  <si>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</si>
  <si>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</si>
  <si>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</si>
  <si>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</si>
  <si>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</si>
  <si>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</si>
  <si>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</si>
  <si>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</si>
  <si>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</si>
  <si>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</si>
  <si>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</si>
  <si>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</si>
  <si>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</si>
  <si>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</si>
  <si>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</si>
  <si>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</si>
  <si>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</si>
  <si>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</si>
  <si>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</si>
  <si>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</si>
  <si>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</si>
  <si>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</si>
  <si>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</si>
  <si>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</si>
  <si>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</si>
  <si>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</si>
  <si>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</si>
  <si>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</si>
  <si>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</si>
  <si>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</si>
  <si>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</si>
  <si>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</si>
  <si>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</si>
  <si>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</si>
  <si>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</si>
  <si>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</si>
  <si>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</si>
  <si>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</si>
  <si>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</si>
  <si>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</si>
  <si>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</si>
  <si>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</si>
  <si>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</si>
  <si>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</si>
  <si>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</si>
  <si>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</si>
  <si>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</si>
  <si>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</si>
  <si>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</si>
  <si>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</si>
  <si>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</si>
  <si>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</si>
  <si>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</si>
  <si>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</si>
  <si>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</si>
  <si>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</si>
  <si>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</si>
  <si>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</si>
  <si>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</si>
  <si>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</si>
  <si>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</si>
  <si>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</si>
  <si>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</si>
  <si>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</si>
  <si>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</si>
  <si>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</si>
  <si>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</si>
  <si>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</si>
  <si>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</si>
  <si>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</si>
  <si>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</si>
  <si>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</si>
  <si>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</si>
  <si>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</si>
  <si>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</si>
  <si>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</si>
  <si>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</si>
  <si>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</si>
  <si>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</si>
  <si>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</si>
  <si>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</si>
  <si>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</si>
  <si>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</si>
  <si>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</si>
  <si>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</si>
  <si>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</si>
  <si>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</si>
  <si>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</si>
  <si>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</si>
  <si>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</si>
  <si>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</si>
  <si>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</si>
  <si>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</si>
  <si>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</si>
  <si>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</si>
  <si>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</si>
  <si>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</si>
  <si>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</si>
  <si>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</si>
  <si>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</si>
  <si>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</si>
  <si>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</si>
  <si>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</si>
  <si>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</si>
  <si>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</si>
  <si>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</si>
  <si>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</si>
  <si>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</si>
  <si>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</si>
  <si>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</si>
  <si>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</si>
  <si>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</si>
  <si>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</si>
  <si>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</si>
  <si>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</si>
  <si>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</si>
  <si>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</si>
  <si>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</si>
  <si>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</si>
  <si>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</si>
  <si>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</si>
  <si>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</si>
  <si>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</si>
  <si>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</si>
  <si>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</si>
  <si>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</si>
  <si>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</si>
  <si>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</si>
  <si>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</si>
  <si>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</si>
  <si>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</si>
  <si>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</si>
  <si>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</si>
  <si>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</si>
  <si>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</si>
  <si>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</si>
  <si>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</si>
  <si>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</si>
  <si>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</si>
  <si>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</si>
  <si>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</si>
  <si>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</si>
  <si>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</si>
  <si>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</si>
  <si>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</si>
  <si>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</si>
  <si>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</si>
  <si>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</si>
  <si>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</si>
  <si>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</si>
  <si>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</si>
  <si>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</si>
  <si>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</si>
  <si>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</si>
  <si>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</si>
  <si>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</si>
  <si>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</si>
  <si>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</si>
  <si>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</si>
  <si>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</si>
  <si>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</si>
  <si>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</si>
  <si>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</si>
  <si>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</si>
  <si>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</si>
  <si>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</si>
  <si>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</si>
  <si>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</si>
  <si>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</si>
  <si>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</si>
  <si>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</si>
  <si>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</si>
  <si>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</si>
  <si>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</si>
  <si>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</si>
  <si>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</si>
  <si>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</si>
  <si>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</si>
  <si>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</si>
  <si>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</si>
  <si>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</si>
  <si>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</si>
  <si>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</si>
  <si>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</si>
  <si>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</si>
  <si>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</si>
  <si>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</si>
  <si>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</si>
  <si>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</si>
  <si>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</si>
  <si>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</si>
  <si>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</si>
  <si>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</si>
  <si>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</si>
  <si>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</si>
  <si>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</si>
  <si>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</si>
  <si>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</si>
  <si>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</si>
  <si>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</si>
  <si>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</si>
  <si>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</si>
  <si>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</si>
  <si>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</si>
  <si>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</si>
  <si>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</si>
  <si>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</si>
  <si>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</si>
  <si>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</si>
  <si>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</si>
  <si>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</si>
  <si>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</si>
  <si>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</si>
  <si>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</si>
  <si>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</si>
  <si>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</si>
  <si>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</si>
  <si>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</si>
  <si>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</si>
  <si>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</si>
  <si>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</si>
  <si>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</si>
  <si>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</si>
  <si>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</si>
  <si>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</si>
  <si>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</si>
  <si>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</si>
  <si>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</si>
  <si>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</si>
  <si>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</si>
  <si>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</si>
  <si>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</si>
  <si>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</si>
  <si>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</si>
  <si>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</si>
  <si>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</si>
  <si>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</si>
  <si>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</si>
  <si>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</si>
  <si>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</si>
  <si>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</si>
  <si>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</si>
  <si>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</si>
  <si>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</si>
  <si>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</si>
  <si>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</si>
  <si>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</si>
  <si>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</si>
  <si>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</si>
  <si>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</si>
  <si>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</si>
  <si>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</si>
  <si>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</si>
  <si>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</si>
  <si>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</si>
  <si>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</si>
  <si>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</si>
  <si>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</si>
  <si>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</si>
  <si>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</si>
  <si>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</si>
  <si>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</si>
  <si>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</si>
  <si>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</si>
  <si>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</si>
  <si>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</si>
  <si>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</si>
  <si>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</si>
  <si>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</si>
  <si>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</si>
  <si>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</si>
  <si>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</si>
  <si>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</si>
  <si>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</si>
  <si>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</si>
  <si>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</si>
  <si>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</si>
  <si>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</si>
  <si>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</si>
  <si>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</si>
  <si>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</si>
  <si>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</si>
  <si>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</si>
  <si>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</si>
  <si>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</si>
  <si>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</si>
  <si>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</si>
  <si>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</si>
  <si>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</si>
  <si>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</si>
  <si>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</si>
  <si>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</si>
  <si>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</si>
  <si>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</si>
  <si>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</si>
  <si>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</si>
  <si>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</si>
  <si>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</si>
  <si>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</si>
  <si>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</si>
  <si>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</si>
  <si>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</si>
  <si>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</si>
  <si>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</si>
  <si>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</si>
  <si>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</si>
  <si>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</si>
  <si>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</si>
  <si>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</si>
  <si>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</si>
  <si>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</si>
  <si>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</si>
  <si>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</si>
  <si>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</si>
  <si>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</si>
  <si>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</si>
  <si>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</si>
  <si>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</si>
  <si>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</si>
  <si>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</si>
  <si>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</si>
  <si>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</si>
  <si>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</si>
  <si>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</si>
  <si>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</si>
  <si>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</si>
  <si>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</si>
  <si>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</si>
  <si>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</si>
  <si>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</si>
  <si>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</si>
  <si>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</si>
  <si>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</si>
  <si>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</si>
  <si>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</si>
  <si>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</si>
  <si>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</si>
  <si>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</si>
  <si>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</si>
  <si>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</si>
  <si>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</si>
  <si>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</si>
  <si>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</si>
  <si>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</si>
  <si>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</si>
  <si>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</si>
  <si>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</si>
  <si>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</si>
  <si>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</si>
  <si>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</si>
  <si>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</si>
  <si>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</si>
  <si>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</si>
  <si>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</si>
  <si>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</si>
  <si>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</si>
  <si>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</si>
  <si>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</si>
  <si>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</si>
  <si>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</si>
  <si>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</si>
  <si>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</si>
  <si>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</si>
  <si>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</si>
  <si>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</si>
  <si>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</si>
  <si>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</si>
  <si>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</si>
  <si>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</si>
  <si>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</si>
  <si>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</si>
  <si>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</si>
  <si>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</si>
  <si>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</si>
  <si>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</si>
  <si>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</si>
  <si>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</si>
  <si>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</si>
  <si>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</si>
  <si>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</si>
  <si>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</si>
  <si>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</si>
  <si>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</si>
  <si>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</si>
  <si>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</si>
  <si>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</si>
  <si>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</si>
  <si>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</si>
  <si>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</si>
  <si>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</si>
  <si>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</si>
  <si>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</si>
  <si>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</si>
  <si>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</si>
  <si>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</si>
  <si>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</si>
  <si>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</si>
  <si>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</si>
  <si>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</si>
  <si>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</si>
  <si>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</si>
  <si>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</si>
  <si>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</si>
  <si>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</si>
  <si>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</si>
  <si>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</si>
  <si>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</si>
  <si>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</si>
  <si>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</si>
  <si>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</si>
  <si>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</si>
  <si>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</si>
  <si>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</si>
  <si>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</si>
  <si>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</si>
  <si>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</si>
  <si>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</si>
  <si>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</si>
  <si>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</si>
  <si>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</si>
  <si>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</si>
  <si>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</si>
  <si>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</si>
  <si>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</si>
  <si>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</si>
  <si>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</si>
  <si>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</si>
  <si>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</si>
  <si>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</si>
  <si>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</si>
  <si>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</si>
  <si>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</si>
  <si>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</si>
  <si>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</si>
  <si>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</si>
  <si>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</si>
  <si>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</si>
  <si>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</si>
  <si>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</si>
  <si>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</si>
  <si>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</si>
  <si>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</si>
  <si>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</si>
  <si>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</si>
  <si>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</si>
  <si>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</si>
  <si>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</si>
  <si>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</si>
  <si>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</si>
  <si>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</si>
  <si>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</si>
  <si>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</si>
  <si>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</si>
  <si>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</si>
  <si>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</si>
  <si>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</si>
  <si>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</si>
  <si>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</si>
  <si>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</si>
  <si>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</si>
  <si>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</si>
  <si>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</si>
  <si>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</si>
  <si>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</si>
  <si>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</si>
  <si>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</si>
  <si>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</si>
  <si>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</si>
  <si>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</si>
  <si>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</si>
  <si>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</si>
  <si>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</si>
  <si>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</si>
  <si>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</si>
  <si>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</si>
  <si>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</si>
  <si>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</si>
  <si>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</si>
  <si>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</si>
  <si>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</si>
  <si>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</si>
  <si>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</si>
  <si>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</si>
  <si>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</si>
  <si>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</si>
  <si>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</si>
  <si>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</si>
  <si>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</si>
  <si>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</si>
  <si>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</si>
  <si>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</si>
  <si>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</si>
  <si>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</si>
  <si>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</si>
  <si>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</si>
  <si>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</si>
  <si>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</si>
  <si>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</si>
  <si>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</si>
  <si>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</si>
  <si>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</si>
  <si>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</si>
  <si>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</si>
  <si>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</si>
  <si>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</si>
  <si>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</si>
  <si>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</si>
  <si>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</si>
  <si>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</si>
  <si>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</si>
  <si>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</si>
  <si>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</si>
  <si>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</si>
  <si>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</si>
  <si>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</si>
  <si>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</si>
  <si>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</si>
  <si>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</si>
  <si>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</si>
  <si>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</si>
  <si>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</si>
  <si>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</si>
  <si>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</si>
  <si>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</si>
  <si>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</si>
  <si>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</si>
  <si>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</si>
  <si>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</si>
  <si>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</si>
  <si>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</si>
  <si>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</si>
  <si>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</si>
  <si>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</si>
  <si>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</si>
  <si>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</si>
  <si>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</si>
  <si>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</si>
  <si>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</si>
  <si>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</si>
  <si>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</si>
  <si>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</si>
  <si>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</si>
  <si>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</si>
  <si>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</si>
  <si>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</si>
  <si>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</si>
  <si>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</si>
  <si>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</si>
  <si>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</si>
  <si>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</si>
  <si>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</si>
  <si>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</si>
  <si>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</si>
  <si>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</si>
  <si>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</si>
  <si>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</si>
  <si>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</si>
  <si>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</si>
  <si>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</si>
  <si>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</si>
  <si>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</si>
  <si>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</si>
  <si>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</si>
  <si>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</si>
  <si>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</si>
  <si>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</si>
  <si>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</si>
  <si>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</si>
  <si>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</si>
  <si>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</si>
  <si>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</si>
  <si>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</si>
  <si>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</si>
  <si>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</si>
  <si>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</si>
  <si>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</si>
  <si>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</si>
  <si>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</si>
  <si>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</si>
  <si>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</si>
  <si>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</si>
  <si>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</si>
  <si>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</si>
  <si>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</si>
  <si>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</si>
  <si>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</si>
  <si>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</si>
  <si>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</si>
  <si>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</si>
  <si>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</si>
  <si>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</si>
  <si>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</si>
  <si>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</si>
  <si>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</si>
  <si>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</si>
  <si>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</si>
  <si>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</si>
  <si>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</si>
  <si>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</si>
  <si>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</si>
  <si>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</si>
  <si>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</si>
  <si>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</si>
  <si>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</si>
  <si>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</si>
  <si>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</si>
  <si>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</si>
  <si>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</si>
  <si>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</si>
  <si>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</si>
  <si>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</si>
  <si>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</si>
  <si>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</si>
  <si>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</si>
  <si>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</si>
  <si>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</si>
  <si>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</si>
  <si>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</si>
  <si>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</si>
  <si>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</si>
  <si>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</si>
  <si>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</si>
  <si>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</si>
  <si>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</si>
  <si>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</si>
  <si>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</si>
  <si>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</si>
  <si>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</si>
  <si>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</si>
  <si>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</si>
  <si>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</si>
  <si>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</si>
  <si>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</si>
  <si>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</si>
  <si>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</si>
  <si>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</si>
  <si>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</si>
  <si>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</si>
  <si>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</si>
  <si>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</si>
  <si>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</si>
  <si>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</si>
  <si>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</si>
  <si>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</si>
  <si>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</si>
  <si>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</si>
  <si>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</si>
  <si>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</si>
  <si>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</si>
  <si>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</si>
  <si>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</si>
  <si>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</si>
  <si>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</si>
  <si>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</si>
  <si>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</si>
  <si>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</si>
  <si>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</si>
  <si>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</si>
  <si>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</si>
  <si>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</si>
  <si>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</si>
  <si>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</si>
  <si>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</si>
  <si>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</si>
  <si>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</si>
  <si>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</si>
  <si>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</si>
  <si>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</si>
  <si>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</si>
  <si>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</si>
  <si>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</si>
  <si>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</si>
  <si>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</si>
  <si>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</si>
  <si>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</si>
  <si>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</si>
  <si>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</si>
  <si>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</si>
  <si>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</si>
  <si>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</si>
  <si>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</si>
  <si>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</si>
  <si>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</si>
  <si>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</si>
  <si>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</si>
  <si>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</si>
  <si>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</si>
  <si>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</si>
  <si>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</si>
  <si>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</si>
  <si>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</si>
  <si>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</si>
  <si>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</si>
  <si>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</si>
  <si>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</si>
  <si>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</si>
  <si>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</si>
  <si>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</si>
  <si>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</si>
  <si>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</si>
  <si>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</si>
  <si>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</si>
  <si>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</si>
  <si>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</si>
  <si>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</si>
  <si>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</si>
  <si>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</si>
  <si>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</si>
  <si>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</si>
  <si>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</si>
  <si>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</si>
  <si>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</si>
  <si>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</si>
  <si>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</si>
  <si>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</si>
  <si>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</si>
  <si>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</si>
  <si>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</si>
  <si>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</si>
  <si>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</si>
  <si>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</si>
  <si>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</si>
  <si>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</si>
  <si>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</si>
  <si>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</si>
  <si>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</si>
  <si>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</si>
  <si>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</si>
  <si>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</si>
  <si>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</si>
  <si>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</si>
  <si>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</si>
  <si>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</si>
  <si>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</si>
  <si>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</si>
  <si>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</si>
  <si>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</si>
  <si>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</si>
  <si>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</si>
  <si>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</si>
  <si>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</si>
  <si>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</si>
  <si>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</si>
  <si>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</si>
  <si>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</si>
  <si>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</si>
  <si>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</si>
  <si>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</si>
  <si>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</si>
  <si>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</si>
  <si>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</si>
  <si>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</si>
  <si>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</si>
  <si>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</si>
  <si>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</si>
  <si>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</si>
  <si>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</si>
  <si>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</si>
  <si>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</si>
  <si>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</si>
  <si>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</si>
  <si>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</si>
  <si>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</si>
  <si>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</si>
  <si>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</si>
  <si>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</si>
  <si>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</si>
  <si>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</si>
  <si>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</si>
  <si>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</si>
  <si>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</si>
  <si>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</si>
  <si>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</si>
  <si>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</si>
  <si>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</si>
  <si>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</si>
  <si>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</si>
  <si>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</si>
  <si>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</si>
  <si>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</si>
  <si>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</si>
  <si>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</si>
  <si>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</si>
  <si>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</si>
  <si>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</si>
  <si>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</si>
  <si>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</si>
  <si>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</si>
  <si>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</si>
  <si>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</si>
  <si>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</si>
  <si>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</si>
  <si>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</si>
  <si>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</si>
  <si>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</si>
  <si>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</si>
  <si>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</si>
  <si>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</si>
  <si>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</si>
  <si>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</si>
  <si>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</si>
  <si>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</si>
  <si>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</si>
  <si>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</si>
  <si>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</si>
  <si>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</si>
  <si>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</si>
  <si>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</si>
  <si>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</si>
  <si>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</si>
  <si>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</si>
  <si>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</si>
  <si>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</si>
  <si>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</si>
  <si>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</si>
  <si>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</si>
  <si>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</si>
  <si>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</si>
  <si>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</si>
  <si>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</si>
  <si>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</si>
  <si>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</si>
  <si>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</si>
  <si>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</si>
  <si>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</si>
  <si>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</si>
  <si>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</si>
  <si>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</si>
  <si>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</si>
  <si>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</si>
  <si>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</si>
  <si>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</si>
  <si>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</si>
  <si>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</si>
  <si>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</si>
  <si>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</si>
  <si>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</si>
  <si>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</si>
  <si>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</si>
  <si>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</si>
  <si>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</si>
  <si>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</si>
  <si>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</si>
  <si>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</si>
  <si>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</si>
  <si>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</si>
  <si>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</si>
  <si>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</si>
  <si>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</si>
  <si>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</si>
  <si>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</si>
  <si>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</si>
  <si>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</si>
  <si>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</si>
  <si>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</si>
  <si>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</si>
  <si>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</si>
  <si>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</si>
  <si>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</si>
  <si>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</si>
  <si>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</si>
  <si>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</si>
  <si>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</si>
  <si>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</si>
  <si>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</si>
  <si>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</si>
  <si>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</si>
  <si>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</si>
  <si>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</si>
  <si>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</si>
  <si>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</si>
  <si>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</si>
  <si>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</si>
  <si>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</si>
  <si>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</si>
  <si>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</si>
  <si>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</si>
  <si>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</si>
  <si>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</si>
  <si>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</si>
  <si>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</si>
  <si>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</si>
  <si>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</si>
  <si>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</si>
  <si>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</si>
  <si>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</si>
  <si>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</si>
  <si>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</si>
  <si>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</si>
  <si>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</si>
  <si>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</si>
  <si>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</si>
  <si>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</si>
  <si>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</si>
  <si>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</si>
  <si>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</si>
  <si>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</si>
  <si>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</si>
  <si>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</si>
  <si>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</si>
  <si>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</si>
  <si>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</si>
  <si>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</si>
  <si>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</si>
  <si>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</si>
  <si>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</si>
  <si>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</si>
  <si>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</si>
  <si>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</si>
  <si>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</si>
  <si>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</si>
  <si>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</si>
  <si>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</si>
  <si>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</si>
  <si>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</si>
  <si>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</si>
  <si>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</si>
  <si>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</si>
  <si>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</si>
  <si>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</si>
  <si>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</si>
  <si>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</si>
  <si>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</si>
  <si>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</si>
  <si>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</si>
  <si>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</si>
  <si>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</si>
  <si>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</si>
  <si>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</si>
  <si>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</si>
  <si>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</si>
  <si>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</si>
  <si>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</si>
  <si>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</si>
  <si>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</si>
  <si>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</si>
  <si>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</si>
  <si>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</si>
  <si>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</si>
  <si>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</si>
  <si>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</si>
  <si>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</si>
  <si>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</si>
  <si>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</si>
  <si>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</si>
  <si>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</si>
  <si>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</si>
  <si>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</si>
  <si>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</si>
  <si>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</si>
  <si>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</si>
  <si>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</si>
  <si>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</si>
  <si>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</si>
  <si>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</si>
  <si>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</si>
  <si>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</si>
  <si>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</si>
  <si>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</si>
  <si>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</si>
  <si>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</si>
  <si>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</si>
  <si>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</si>
  <si>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</si>
  <si>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</si>
  <si>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</si>
  <si>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</si>
  <si>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</si>
  <si>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</si>
  <si>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</si>
  <si>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</si>
  <si>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</si>
  <si>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</si>
  <si>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</si>
  <si>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</si>
  <si>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</si>
  <si>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</si>
  <si>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</si>
  <si>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</si>
  <si>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</si>
  <si>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</si>
  <si>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</si>
  <si>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</si>
  <si>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</si>
  <si>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</si>
  <si>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</si>
  <si>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</si>
  <si>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</si>
  <si>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</si>
  <si>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</si>
  <si>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</si>
  <si>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</si>
  <si>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</si>
  <si>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</si>
  <si>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</si>
  <si>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</si>
  <si>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</si>
  <si>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</si>
  <si>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</si>
  <si>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</si>
  <si>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</si>
  <si>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</si>
  <si>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</si>
  <si>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</si>
  <si>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</si>
  <si>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</si>
  <si>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</si>
  <si>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</si>
  <si>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</si>
  <si>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</si>
  <si>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</si>
  <si>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</si>
  <si>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</si>
  <si>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</si>
  <si>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</si>
  <si>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</si>
  <si>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</si>
  <si>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</si>
  <si>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</si>
  <si>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</si>
  <si>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</si>
  <si>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</si>
  <si>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</si>
  <si>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</si>
  <si>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</si>
  <si>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</si>
  <si>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</si>
  <si>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</si>
  <si>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</si>
  <si>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</si>
  <si>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</si>
  <si>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</si>
  <si>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</si>
  <si>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</si>
  <si>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</si>
  <si>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</si>
  <si>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</si>
  <si>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</si>
  <si>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</si>
  <si>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</si>
  <si>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</si>
  <si>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</si>
  <si>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</si>
  <si>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</si>
  <si>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</si>
  <si>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</si>
  <si>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</si>
  <si>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</si>
  <si>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</si>
  <si>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</si>
  <si>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</si>
  <si>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</si>
  <si>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</si>
  <si>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</si>
  <si>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</si>
  <si>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</si>
  <si>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</si>
  <si>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</si>
  <si>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</si>
  <si>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</si>
  <si>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</si>
  <si>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</si>
  <si>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</si>
  <si>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</si>
  <si>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</si>
  <si>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</si>
  <si>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</si>
  <si>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</si>
  <si>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</si>
  <si>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</si>
  <si>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</si>
  <si>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</si>
  <si>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</si>
  <si>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</si>
  <si>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</si>
  <si>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</si>
  <si>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</si>
  <si>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</si>
  <si>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</si>
  <si>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</si>
  <si>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</si>
  <si>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</si>
  <si>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</si>
  <si>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</si>
  <si>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</si>
  <si>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</si>
  <si>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</si>
  <si>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</si>
  <si>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</si>
  <si>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</si>
  <si>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</si>
  <si>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</si>
  <si>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</si>
  <si>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</si>
  <si>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</si>
  <si>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</si>
  <si>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</si>
  <si>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</si>
  <si>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</si>
  <si>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</si>
  <si>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</si>
  <si>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</si>
  <si>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</si>
  <si>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</si>
  <si>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</si>
  <si>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</si>
  <si>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</si>
  <si>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</si>
  <si>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</si>
  <si>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</si>
  <si>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</si>
  <si>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</si>
  <si>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</si>
  <si>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</si>
  <si>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</si>
  <si>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</si>
  <si>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</si>
  <si>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</si>
  <si>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</si>
  <si>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</si>
  <si>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</si>
  <si>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</si>
  <si>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</si>
  <si>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</si>
  <si>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</si>
  <si>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</si>
  <si>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</si>
  <si>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</si>
  <si>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</si>
  <si>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</si>
  <si>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</si>
  <si>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</si>
  <si>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</si>
  <si>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</si>
  <si>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</si>
  <si>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</si>
  <si>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</si>
  <si>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</si>
  <si>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</si>
  <si>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</si>
  <si>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</si>
  <si>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</si>
  <si>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</si>
  <si>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</si>
  <si>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</si>
  <si>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</si>
  <si>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</si>
  <si>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</si>
  <si>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</si>
  <si>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</si>
  <si>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</si>
  <si>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</si>
  <si>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</si>
  <si>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</si>
  <si>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</si>
  <si>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</si>
  <si>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</si>
  <si>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</si>
  <si>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</si>
  <si>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</si>
  <si>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</si>
  <si>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</si>
  <si>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</si>
  <si>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</si>
  <si>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</si>
  <si>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</si>
  <si>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</si>
  <si>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</si>
  <si>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</si>
  <si>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</si>
  <si>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</si>
  <si>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</si>
  <si>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</si>
  <si>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</si>
  <si>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</si>
  <si>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</si>
  <si>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</si>
  <si>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</si>
  <si>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</si>
  <si>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</si>
  <si>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</si>
  <si>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</si>
  <si>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</si>
  <si>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</si>
  <si>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</si>
  <si>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</si>
  <si>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</si>
  <si>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</si>
  <si>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</si>
  <si>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</si>
  <si>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</si>
  <si>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</si>
  <si>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</si>
  <si>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</si>
  <si>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</si>
  <si>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</si>
  <si>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</si>
  <si>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</si>
  <si>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</si>
  <si>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</si>
  <si>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</si>
  <si>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</si>
  <si>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</si>
  <si>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</si>
  <si>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</si>
  <si>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</si>
  <si>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</si>
  <si>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</si>
  <si>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</si>
  <si>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</si>
  <si>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</si>
  <si>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</si>
  <si>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</si>
  <si>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</si>
  <si>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</si>
  <si>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</si>
  <si>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</si>
  <si>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</si>
  <si>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</si>
  <si>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</si>
  <si>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</si>
  <si>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</si>
  <si>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</si>
  <si>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</si>
  <si>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</si>
  <si>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</si>
  <si>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</si>
  <si>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</si>
  <si>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</si>
  <si>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</si>
  <si>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</si>
  <si>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</si>
  <si>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</si>
  <si>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</si>
  <si>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</si>
  <si>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</si>
  <si>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</si>
  <si>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</si>
  <si>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</si>
  <si>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</si>
  <si>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</si>
  <si>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</si>
  <si>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</si>
  <si>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</si>
  <si>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</si>
  <si>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</si>
  <si>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</si>
  <si>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</si>
  <si>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</si>
  <si>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</si>
  <si>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</si>
  <si>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</si>
  <si>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</si>
  <si>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</si>
  <si>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</si>
  <si>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</si>
  <si>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</si>
  <si>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</si>
  <si>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</si>
  <si>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</si>
  <si>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</si>
  <si>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</si>
  <si>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</si>
  <si>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</si>
  <si>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</si>
  <si>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</si>
  <si>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</si>
  <si>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</si>
  <si>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</si>
  <si>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</si>
  <si>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</si>
  <si>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</si>
  <si>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</si>
  <si>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</si>
  <si>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</si>
  <si>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</si>
  <si>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</si>
  <si>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</si>
  <si>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</si>
  <si>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</si>
  <si>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</si>
  <si>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</si>
  <si>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</si>
  <si>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</si>
  <si>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</si>
  <si>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</si>
  <si>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</si>
  <si>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</si>
  <si>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</si>
  <si>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</si>
  <si>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</si>
  <si>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</si>
  <si>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</si>
  <si>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</si>
  <si>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</si>
  <si>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</si>
  <si>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</si>
  <si>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</si>
  <si>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</si>
  <si>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</si>
  <si>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</si>
  <si>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</si>
  <si>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</si>
  <si>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</si>
  <si>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</si>
  <si>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</si>
  <si>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</si>
  <si>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</si>
  <si>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</si>
  <si>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</si>
  <si>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</si>
  <si>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</si>
  <si>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</si>
  <si>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</si>
  <si>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</si>
  <si>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</si>
  <si>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</si>
  <si>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</si>
  <si>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</si>
  <si>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</si>
  <si>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</si>
  <si>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</si>
  <si>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</si>
  <si>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</si>
  <si>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</si>
  <si>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</si>
  <si>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</si>
  <si>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</si>
  <si>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</si>
  <si>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</si>
  <si>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</si>
  <si>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</si>
  <si>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</si>
  <si>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</si>
  <si>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</si>
  <si>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</si>
  <si>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</si>
  <si>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</si>
  <si>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</si>
  <si>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</si>
  <si>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</si>
  <si>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</si>
  <si>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</si>
  <si>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</si>
  <si>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</si>
  <si>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</si>
  <si>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</si>
  <si>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</si>
  <si>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</si>
  <si>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</si>
  <si>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</si>
  <si>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</si>
  <si>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</si>
  <si>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</si>
  <si>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</si>
  <si>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</si>
  <si>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</si>
  <si>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</si>
  <si>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</si>
  <si>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</si>
  <si>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</si>
  <si>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</si>
  <si>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</si>
  <si>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</si>
  <si>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</si>
  <si>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</si>
  <si>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</si>
  <si>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</si>
  <si>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</si>
  <si>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</si>
  <si>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</si>
  <si>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</si>
  <si>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</si>
  <si>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</si>
  <si>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</si>
  <si>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</si>
  <si>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</si>
  <si>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</si>
  <si>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</si>
  <si>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</si>
  <si>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</si>
  <si>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</si>
  <si>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</si>
  <si>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</si>
  <si>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</si>
  <si>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</si>
  <si>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</si>
  <si>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</si>
  <si>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</si>
  <si>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</si>
  <si>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</si>
  <si>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</si>
  <si>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</si>
  <si>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</si>
  <si>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</si>
  <si>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</si>
  <si>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</si>
  <si>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</si>
  <si>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</si>
  <si>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</si>
  <si>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</si>
  <si>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</si>
  <si>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</si>
  <si>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</si>
  <si>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</si>
  <si>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</si>
  <si>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</si>
  <si>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</si>
  <si>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</si>
  <si>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</si>
  <si>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</si>
  <si>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</si>
  <si>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</si>
  <si>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</si>
  <si>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</si>
  <si>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</si>
  <si>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</si>
  <si>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</si>
  <si>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</si>
  <si>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</si>
  <si>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</si>
  <si>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</si>
  <si>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</si>
  <si>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</si>
  <si>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</si>
  <si>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</si>
  <si>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</si>
  <si>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</si>
  <si>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</si>
  <si>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</si>
  <si>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</si>
  <si>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</si>
  <si>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</si>
  <si>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</si>
  <si>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</si>
  <si>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</si>
  <si>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</si>
  <si>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</si>
  <si>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</si>
  <si>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</si>
  <si>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</si>
  <si>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</si>
  <si>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</si>
  <si>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</si>
  <si>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</si>
  <si>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</si>
  <si>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</si>
  <si>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</si>
  <si>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</si>
  <si>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</si>
  <si>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</si>
  <si>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</si>
  <si>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</si>
  <si>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</si>
  <si>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</si>
  <si>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</si>
  <si>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</si>
  <si>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</si>
  <si>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</si>
  <si>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</si>
  <si>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</si>
  <si>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</si>
  <si>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</si>
  <si>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</si>
  <si>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</si>
  <si>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</si>
  <si>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</si>
  <si>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</si>
  <si>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</si>
  <si>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</si>
  <si>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</si>
  <si>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</si>
  <si>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</si>
  <si>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</si>
  <si>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</si>
  <si>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</si>
  <si>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</si>
  <si>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</si>
  <si>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</si>
  <si>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</si>
  <si>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</si>
  <si>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</si>
  <si>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</si>
  <si>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</si>
  <si>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</si>
  <si>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</si>
  <si>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</si>
  <si>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</si>
  <si>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</si>
  <si>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</si>
  <si>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</si>
  <si>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</si>
  <si>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</si>
  <si>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</si>
  <si>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</si>
  <si>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</si>
  <si>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</si>
  <si>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</si>
  <si>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</si>
  <si>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</si>
  <si>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</si>
  <si>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</si>
  <si>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</si>
  <si>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</si>
  <si>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</si>
  <si>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</si>
  <si>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</si>
  <si>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</si>
  <si>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</si>
  <si>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</si>
  <si>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</si>
  <si>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</si>
  <si>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</si>
  <si>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</si>
  <si>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</si>
  <si>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</si>
  <si>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</si>
  <si>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</si>
  <si>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</si>
  <si>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</si>
  <si>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</si>
  <si>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</si>
  <si>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</si>
  <si>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</si>
  <si>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</si>
  <si>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</si>
  <si>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</si>
  <si>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</si>
  <si>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</si>
  <si>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</si>
  <si>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</si>
  <si>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</si>
  <si>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</si>
  <si>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</si>
  <si>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</si>
  <si>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</si>
  <si>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</si>
  <si>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</si>
  <si>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</si>
  <si>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</si>
  <si>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</si>
  <si>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</si>
  <si>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</si>
  <si>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</si>
  <si>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</si>
  <si>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</si>
  <si>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</si>
  <si>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</si>
  <si>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</si>
  <si>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</si>
  <si>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</si>
  <si>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</si>
  <si>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</si>
  <si>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</si>
  <si>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</si>
  <si>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</si>
  <si>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</si>
  <si>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</si>
  <si>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</si>
  <si>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</si>
  <si>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</si>
  <si>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</si>
  <si>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</si>
  <si>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</si>
  <si>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</si>
  <si>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</si>
  <si>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</si>
  <si>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</si>
  <si>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</si>
  <si>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</si>
  <si>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</si>
  <si>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</si>
  <si>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</si>
  <si>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</si>
  <si>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</si>
  <si>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</si>
  <si>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</si>
  <si>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</si>
  <si>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</si>
  <si>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</si>
  <si>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</si>
  <si>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</si>
  <si>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</si>
  <si>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</si>
  <si>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</si>
  <si>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</si>
  <si>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</si>
  <si>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</si>
  <si>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</si>
  <si>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</si>
  <si>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</si>
  <si>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</si>
  <si>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</si>
  <si>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</si>
  <si>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</si>
  <si>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</si>
  <si>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</si>
  <si>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</si>
  <si>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</si>
  <si>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</si>
  <si>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</si>
  <si>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</si>
  <si>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</si>
  <si>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</si>
  <si>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</si>
  <si>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</si>
  <si>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</si>
  <si>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</si>
  <si>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</si>
  <si>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</si>
  <si>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</si>
  <si>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</si>
  <si>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</si>
  <si>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</si>
  <si>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</si>
  <si>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</si>
  <si>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</si>
  <si>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</si>
  <si>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</si>
  <si>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</si>
  <si>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</si>
  <si>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</si>
  <si>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</si>
  <si>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</si>
  <si>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</si>
  <si>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</si>
  <si>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</si>
  <si>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</si>
  <si>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</si>
  <si>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</si>
  <si>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</si>
  <si>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</si>
  <si>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</si>
  <si>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</si>
  <si>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</si>
  <si>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</si>
  <si>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</si>
  <si>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</si>
  <si>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</si>
  <si>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</si>
  <si>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</si>
  <si>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</si>
  <si>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</si>
  <si>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</si>
  <si>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</si>
  <si>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</si>
  <si>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</si>
  <si>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</si>
  <si>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</si>
  <si>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</si>
  <si>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</si>
  <si>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</si>
  <si>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</si>
  <si>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</si>
  <si>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</si>
  <si>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</si>
  <si>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</si>
  <si>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</si>
  <si>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</si>
  <si>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</si>
  <si>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</si>
  <si>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</si>
  <si>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</si>
  <si>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</si>
  <si>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</si>
  <si>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</si>
  <si>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</si>
  <si>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</si>
  <si>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</si>
  <si>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</si>
  <si>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</si>
  <si>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</si>
  <si>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</si>
  <si>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</si>
  <si>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</si>
  <si>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</si>
  <si>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</si>
  <si>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</si>
  <si>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</si>
  <si>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</si>
  <si>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</si>
  <si>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</si>
  <si>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</si>
  <si>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</si>
  <si>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</si>
  <si>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</si>
  <si>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</si>
  <si>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</si>
  <si>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</si>
  <si>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</si>
  <si>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</si>
  <si>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</si>
  <si>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</si>
  <si>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</si>
  <si>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</si>
  <si>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</si>
  <si>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</si>
  <si>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</si>
  <si>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</si>
  <si>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</si>
  <si>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</si>
  <si>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</si>
  <si>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</si>
  <si>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</si>
  <si>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</si>
  <si>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</si>
  <si>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</si>
  <si>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</si>
  <si>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</si>
  <si>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</si>
  <si>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</si>
  <si>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</si>
  <si>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</si>
  <si>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</si>
  <si>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</si>
  <si>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</si>
  <si>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</si>
  <si>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</si>
  <si>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</si>
  <si>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</si>
  <si>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</si>
  <si>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</si>
  <si>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</si>
  <si>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</si>
  <si>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</si>
  <si>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</si>
  <si>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</si>
  <si>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</si>
  <si>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</si>
  <si>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</si>
  <si>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</si>
  <si>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</si>
  <si>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</si>
  <si>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</si>
  <si>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</si>
  <si>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</si>
  <si>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</si>
  <si>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</si>
  <si>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</si>
  <si>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</si>
  <si>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</si>
  <si>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</si>
  <si>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</si>
  <si>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</si>
  <si>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</si>
  <si>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</si>
  <si>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</si>
  <si>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</si>
  <si>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</si>
  <si>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</si>
  <si>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</si>
  <si>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</si>
  <si>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</si>
  <si>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</si>
  <si>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</si>
  <si>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</si>
  <si>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</si>
  <si>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</si>
  <si>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</si>
  <si>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</si>
  <si>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</si>
  <si>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</si>
  <si>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</si>
  <si>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</si>
  <si>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</si>
  <si>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</si>
  <si>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</si>
  <si>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</si>
  <si>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</si>
  <si>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</si>
  <si>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</si>
  <si>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</si>
  <si>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</si>
  <si>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</si>
  <si>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</si>
  <si>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</si>
  <si>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</si>
  <si>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</si>
  <si>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</si>
  <si>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</si>
  <si>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</si>
  <si>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</si>
  <si>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</si>
  <si>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</si>
  <si>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</si>
  <si>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</si>
  <si>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</si>
  <si>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</si>
  <si>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</si>
  <si>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</si>
  <si>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</si>
  <si>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</si>
  <si>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</si>
  <si>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</si>
  <si>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</si>
  <si>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</si>
  <si>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</si>
  <si>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</si>
  <si>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</si>
  <si>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</si>
  <si>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</si>
  <si>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</si>
  <si>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</si>
  <si>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</si>
  <si>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</si>
  <si>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</si>
  <si>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</si>
  <si>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</si>
  <si>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</si>
  <si>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</si>
  <si>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</si>
  <si>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</si>
  <si>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</si>
  <si>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</si>
  <si>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</si>
  <si>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</si>
  <si>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</si>
  <si>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</si>
  <si>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</si>
  <si>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</si>
  <si>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</si>
  <si>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</si>
  <si>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</si>
  <si>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</si>
  <si>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</si>
  <si>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</si>
  <si>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</si>
  <si>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</si>
  <si>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</si>
  <si>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</si>
  <si>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</si>
  <si>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</si>
  <si>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</si>
  <si>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</si>
  <si>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</si>
  <si>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</si>
  <si>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</si>
  <si>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</si>
  <si>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</si>
  <si>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</si>
  <si>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</si>
  <si>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</si>
  <si>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</si>
  <si>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</si>
  <si>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</si>
  <si>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</si>
  <si>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</si>
  <si>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</si>
  <si>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</si>
  <si>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</si>
  <si>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</si>
  <si>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</si>
  <si>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</si>
  <si>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</si>
  <si>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</si>
  <si>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</si>
  <si>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</si>
  <si>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</si>
  <si>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</si>
  <si>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</si>
  <si>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</si>
  <si>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</si>
  <si>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</si>
  <si>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</si>
  <si>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</si>
  <si>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</si>
  <si>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</si>
  <si>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</si>
  <si>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</si>
  <si>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</si>
  <si>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</si>
  <si>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</si>
  <si>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</si>
  <si>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</si>
  <si>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</si>
  <si>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</si>
  <si>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</si>
  <si>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</si>
  <si>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</si>
  <si>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</si>
  <si>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</si>
  <si>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</si>
  <si>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</si>
  <si>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</si>
  <si>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</si>
  <si>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</si>
  <si>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</si>
  <si>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</si>
  <si>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</si>
  <si>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</si>
  <si>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</si>
  <si>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</si>
  <si>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</si>
  <si>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</si>
  <si>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</si>
  <si>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</si>
  <si>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</si>
  <si>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</si>
  <si>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</si>
  <si>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</si>
  <si>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</si>
  <si>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</si>
  <si>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</si>
  <si>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</si>
  <si>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</si>
  <si>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</si>
  <si>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</si>
  <si>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</si>
  <si>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</si>
  <si>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</si>
  <si>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</si>
  <si>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</si>
  <si>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</si>
  <si>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</si>
  <si>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</si>
  <si>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</si>
  <si>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</si>
  <si>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</si>
  <si>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</si>
  <si>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</si>
  <si>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</si>
  <si>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</si>
  <si>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</si>
  <si>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</si>
  <si>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</si>
  <si>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</si>
  <si>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</si>
  <si>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</si>
  <si>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</si>
  <si>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</si>
  <si>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</si>
  <si>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</si>
  <si>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</si>
  <si>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</si>
  <si>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</si>
  <si>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</si>
  <si>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</si>
  <si>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</si>
  <si>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</si>
  <si>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</si>
  <si>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</si>
  <si>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</si>
  <si>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</si>
  <si>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</si>
  <si>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</si>
  <si>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</si>
  <si>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</si>
  <si>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</si>
  <si>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</si>
  <si>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</si>
  <si>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</si>
  <si>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</si>
  <si>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</si>
  <si>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</si>
  <si>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</si>
  <si>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</si>
  <si>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</si>
  <si>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</si>
  <si>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</si>
  <si>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</si>
  <si>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</si>
  <si>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</si>
  <si>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</si>
  <si>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</si>
  <si>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</si>
  <si>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</si>
  <si>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</si>
  <si>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</si>
  <si>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</si>
  <si>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</si>
  <si>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</si>
  <si>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</si>
  <si>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</si>
  <si>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</si>
  <si>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</si>
  <si>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</si>
  <si>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</si>
  <si>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</si>
  <si>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</si>
  <si>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</si>
  <si>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</si>
  <si>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</si>
  <si>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</si>
  <si>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</si>
  <si>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</si>
  <si>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</si>
  <si>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</si>
  <si>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</si>
  <si>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</si>
  <si>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</si>
  <si>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</si>
  <si>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</si>
  <si>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</si>
  <si>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</si>
  <si>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</si>
  <si>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</si>
  <si>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</si>
  <si>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</si>
  <si>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</si>
  <si>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</si>
  <si>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</si>
  <si>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</si>
  <si>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</si>
  <si>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</si>
  <si>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</si>
  <si>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</si>
  <si>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</si>
  <si>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</si>
  <si>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</si>
  <si>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</si>
  <si>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</si>
  <si>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</si>
  <si>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</si>
  <si>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</si>
  <si>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</si>
  <si>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</si>
  <si>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</si>
  <si>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</si>
  <si>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</si>
  <si>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</si>
  <si>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</si>
  <si>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</si>
  <si>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</si>
  <si>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</si>
  <si>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</si>
  <si>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</si>
  <si>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</si>
  <si>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</si>
  <si>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</si>
  <si>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</si>
  <si>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</si>
  <si>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</si>
  <si>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</si>
  <si>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</si>
  <si>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</si>
  <si>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</si>
  <si>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</si>
  <si>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</si>
  <si>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</si>
  <si>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</si>
  <si>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</si>
  <si>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</si>
  <si>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</si>
  <si>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</si>
  <si>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</si>
  <si>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</si>
  <si>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</si>
  <si>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</si>
  <si>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</si>
  <si>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</si>
  <si>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</si>
  <si>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</si>
  <si>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</si>
  <si>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</si>
  <si>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</si>
  <si>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</si>
  <si>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</si>
  <si>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</si>
  <si>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</si>
  <si>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</si>
  <si>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</si>
  <si>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</si>
  <si>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</si>
  <si>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</si>
  <si>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</si>
  <si>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</si>
  <si>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</si>
  <si>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</si>
  <si>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</si>
  <si>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</si>
  <si>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</si>
  <si>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</si>
  <si>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</si>
  <si>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</si>
  <si>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</si>
  <si>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</si>
  <si>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</si>
  <si>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</si>
  <si>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</si>
  <si>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</si>
  <si>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</si>
  <si>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</si>
  <si>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</si>
  <si>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</si>
  <si>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</si>
  <si>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</si>
  <si>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</si>
  <si>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</si>
  <si>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</si>
  <si>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</si>
  <si>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</si>
  <si>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</si>
  <si>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</si>
  <si>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</si>
  <si>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</si>
  <si>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</si>
  <si>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</si>
  <si>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</si>
  <si>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</si>
  <si>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</si>
  <si>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</si>
  <si>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</si>
  <si>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</si>
  <si>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</si>
  <si>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</si>
  <si>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</si>
  <si>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</si>
  <si>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</si>
  <si>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</si>
  <si>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</si>
  <si>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</si>
  <si>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</si>
  <si>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</si>
  <si>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</si>
  <si>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</si>
  <si>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</si>
  <si>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</si>
  <si>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</si>
  <si>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</si>
  <si>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</si>
  <si>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</si>
  <si>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</si>
  <si>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</si>
  <si>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</si>
  <si>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</si>
  <si>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</si>
  <si>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</si>
  <si>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</si>
  <si>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</si>
  <si>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</si>
  <si>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</si>
  <si>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</si>
  <si>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</si>
  <si>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</si>
  <si>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</si>
  <si>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</si>
  <si>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</si>
  <si>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</si>
  <si>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</si>
  <si>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</si>
  <si>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</si>
  <si>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</si>
  <si>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</si>
  <si>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</si>
  <si>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</si>
  <si>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</si>
  <si>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</si>
  <si>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</si>
  <si>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</si>
  <si>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</si>
  <si>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</si>
  <si>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</si>
  <si>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</si>
  <si>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</si>
  <si>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</si>
  <si>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</si>
  <si>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</si>
  <si>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</si>
  <si>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</si>
  <si>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</si>
  <si>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</si>
  <si>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</si>
  <si>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</si>
  <si>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</si>
  <si>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</si>
  <si>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</si>
  <si>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</si>
  <si>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</si>
  <si>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</si>
  <si>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</si>
  <si>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</si>
  <si>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</si>
  <si>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</si>
  <si>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</si>
  <si>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</si>
  <si>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</si>
  <si>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</si>
  <si>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</si>
  <si>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</si>
  <si>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</si>
  <si>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</si>
  <si>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</si>
  <si>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</si>
  <si>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</si>
  <si>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</si>
  <si>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</si>
  <si>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</si>
  <si>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</si>
  <si>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</si>
  <si>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</si>
  <si>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</si>
  <si>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</si>
  <si>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</si>
  <si>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</si>
  <si>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</si>
  <si>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</si>
  <si>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</si>
  <si>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</si>
  <si>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</si>
  <si>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</si>
  <si>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</si>
  <si>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</si>
  <si>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</si>
  <si>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</si>
  <si>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</si>
  <si>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</si>
  <si>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</si>
  <si>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</si>
  <si>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</si>
  <si>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</si>
  <si>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</si>
  <si>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</si>
  <si>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</si>
  <si>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</si>
  <si>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</si>
  <si>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</si>
  <si>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</si>
  <si>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</si>
  <si>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</si>
  <si>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</si>
  <si>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</si>
  <si>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</si>
  <si>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</si>
  <si>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</si>
  <si>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</si>
  <si>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</si>
  <si>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</si>
  <si>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</si>
  <si>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</si>
  <si>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</si>
  <si>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</si>
  <si>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</si>
  <si>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</si>
  <si>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</si>
  <si>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</si>
  <si>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</si>
  <si>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</si>
  <si>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</si>
  <si>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</si>
  <si>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</si>
  <si>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</si>
  <si>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</si>
  <si>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</si>
  <si>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</si>
  <si>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</si>
  <si>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</si>
  <si>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</si>
  <si>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</si>
  <si>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</si>
  <si>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</si>
  <si>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</si>
  <si>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</si>
  <si>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</si>
  <si>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</si>
  <si>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</si>
  <si>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</si>
  <si>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</si>
  <si>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</si>
  <si>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</si>
  <si>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</si>
  <si>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</si>
  <si>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</si>
  <si>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</si>
  <si>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</si>
  <si>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</si>
  <si>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</si>
  <si>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</si>
  <si>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</si>
  <si>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</si>
  <si>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</si>
  <si>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</si>
  <si>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</si>
  <si>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</si>
  <si>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</si>
  <si>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</si>
  <si>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</si>
  <si>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</si>
  <si>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</si>
  <si>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</si>
  <si>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</si>
  <si>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</si>
  <si>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</si>
  <si>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</si>
  <si>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</si>
  <si>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</si>
  <si>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</si>
  <si>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</si>
  <si>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</si>
  <si>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</si>
  <si>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</si>
  <si>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</si>
  <si>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</si>
  <si>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</si>
  <si>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</si>
  <si>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</si>
  <si>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</si>
  <si>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</si>
  <si>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</si>
  <si>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</si>
  <si>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</si>
  <si>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</si>
  <si>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</si>
  <si>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</si>
  <si>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</si>
  <si>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</si>
  <si>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</si>
  <si>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</si>
  <si>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</si>
  <si>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</si>
  <si>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</si>
  <si>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</si>
  <si>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</si>
  <si>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</si>
  <si>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</si>
  <si>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</si>
  <si>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</si>
  <si>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</si>
  <si>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</si>
  <si>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</si>
  <si>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</si>
  <si>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</si>
  <si>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</si>
  <si>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</si>
  <si>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</si>
  <si>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</si>
  <si>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</si>
  <si>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</si>
  <si>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</si>
  <si>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</si>
  <si>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</si>
  <si>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</si>
  <si>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</si>
  <si>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</si>
  <si>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</si>
  <si>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</si>
  <si>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</si>
  <si>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</si>
  <si>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</si>
  <si>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</si>
  <si>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</si>
  <si>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</si>
  <si>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</si>
  <si>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</si>
  <si>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</si>
  <si>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</si>
  <si>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</si>
  <si>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</si>
  <si>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</si>
  <si>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</si>
  <si>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</si>
  <si>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</si>
  <si>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</si>
  <si>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</si>
  <si>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</si>
  <si>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</si>
  <si>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</si>
  <si>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</si>
  <si>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</si>
  <si>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</si>
  <si>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</si>
  <si>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</si>
  <si>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</si>
  <si>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</si>
  <si>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</si>
  <si>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</si>
  <si>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</si>
  <si>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</si>
  <si>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</si>
  <si>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</si>
  <si>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</si>
  <si>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</si>
  <si>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</si>
  <si>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</si>
  <si>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</si>
  <si>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</si>
  <si>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</si>
  <si>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</si>
  <si>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</si>
  <si>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</si>
  <si>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</si>
  <si>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</si>
  <si>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</si>
  <si>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</si>
  <si>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</si>
  <si>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</si>
  <si>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</si>
  <si>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</si>
  <si>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</si>
  <si>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</si>
  <si>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</si>
  <si>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</si>
  <si>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</si>
  <si>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</si>
  <si>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</si>
  <si>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</si>
  <si>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</si>
  <si>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</si>
  <si>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</si>
  <si>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</si>
  <si>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</si>
  <si>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</si>
  <si>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</si>
  <si>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</si>
  <si>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</si>
  <si>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</si>
  <si>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</si>
  <si>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</si>
  <si>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</si>
  <si>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</si>
  <si>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</si>
  <si>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</si>
  <si>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</si>
  <si>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</si>
  <si>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</si>
  <si>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</si>
  <si>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</si>
  <si>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</si>
  <si>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</si>
  <si>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</si>
  <si>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</si>
  <si>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</si>
  <si>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</si>
  <si>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</si>
  <si>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</si>
  <si>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</si>
  <si>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</si>
  <si>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</si>
  <si>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</si>
  <si>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</si>
  <si>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</si>
  <si>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</si>
  <si>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</si>
  <si>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</si>
  <si>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</si>
  <si>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</si>
  <si>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</si>
  <si>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</si>
  <si>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</si>
  <si>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</si>
  <si>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</si>
  <si>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</si>
  <si>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</si>
  <si>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</si>
  <si>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</si>
  <si>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</si>
  <si>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</si>
  <si>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</si>
  <si>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</si>
  <si>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</si>
  <si>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</si>
  <si>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</si>
  <si>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</si>
  <si>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</si>
  <si>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</si>
  <si>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</si>
  <si>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</si>
  <si>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</si>
  <si>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</si>
  <si>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</si>
  <si>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</si>
  <si>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</si>
  <si>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</si>
  <si>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</si>
  <si>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</si>
  <si>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</si>
  <si>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</si>
  <si>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</si>
  <si>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</si>
  <si>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</si>
  <si>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</si>
  <si>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</si>
  <si>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</si>
  <si>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</si>
  <si>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</si>
  <si>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</si>
  <si>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</si>
  <si>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</si>
  <si>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</si>
  <si>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</si>
  <si>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</si>
  <si>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</si>
  <si>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</si>
  <si>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</si>
  <si>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</si>
  <si>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</si>
  <si>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</si>
  <si>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</si>
  <si>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</si>
  <si>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</si>
  <si>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</si>
  <si>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</si>
  <si>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</si>
  <si>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</si>
  <si>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</si>
  <si>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</si>
  <si>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</si>
  <si>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</si>
  <si>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</si>
  <si>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</si>
  <si>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</si>
  <si>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</si>
  <si>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</si>
  <si>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</si>
  <si>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</si>
  <si>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</si>
  <si>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</si>
  <si>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</si>
  <si>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</si>
  <si>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</si>
  <si>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</si>
  <si>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</si>
  <si>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</si>
  <si>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</si>
  <si>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</si>
  <si>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</si>
  <si>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</si>
  <si>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</si>
  <si>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</si>
  <si>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</si>
  <si>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</si>
  <si>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</si>
  <si>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</si>
  <si>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</si>
  <si>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</si>
  <si>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</si>
  <si>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</si>
  <si>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</si>
  <si>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</si>
  <si>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</si>
  <si>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</si>
  <si>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</si>
  <si>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</si>
  <si>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</si>
  <si>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</si>
  <si>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</si>
  <si>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</si>
  <si>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</si>
  <si>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</si>
  <si>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</si>
  <si>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</si>
  <si>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</si>
  <si>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</si>
  <si>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</si>
  <si>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</si>
  <si>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</si>
  <si>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</si>
  <si>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</si>
  <si>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</si>
  <si>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</si>
  <si>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</si>
  <si>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</si>
  <si>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</si>
  <si>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</si>
  <si>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</si>
  <si>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</si>
  <si>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</si>
  <si>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</si>
  <si>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</si>
  <si>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</si>
  <si>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</si>
  <si>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</si>
  <si>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</si>
  <si>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</si>
  <si>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</si>
  <si>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</si>
  <si>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</si>
  <si>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</si>
  <si>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</si>
  <si>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</si>
  <si>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</si>
  <si>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</si>
  <si>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</si>
  <si>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</si>
  <si>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</si>
  <si>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</si>
  <si>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</si>
  <si>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</si>
  <si>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</si>
  <si>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</si>
  <si>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</si>
  <si>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</si>
  <si>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</si>
  <si>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</si>
  <si>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</si>
  <si>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</si>
  <si>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</si>
  <si>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</si>
  <si>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</si>
  <si>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</si>
  <si>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</si>
  <si>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</si>
  <si>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</si>
  <si>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</si>
  <si>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</si>
  <si>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</si>
  <si>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</si>
  <si>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</si>
  <si>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</si>
  <si>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</si>
  <si>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</si>
  <si>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</si>
  <si>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</si>
  <si>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</si>
  <si>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</si>
  <si>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</si>
  <si>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</si>
  <si>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</si>
  <si>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</si>
  <si>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</si>
  <si>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</si>
  <si>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</si>
  <si>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</si>
  <si>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</si>
  <si>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</si>
  <si>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</si>
  <si>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</si>
  <si>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</si>
  <si>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</si>
  <si>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</si>
  <si>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</si>
  <si>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</si>
  <si>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</si>
  <si>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</si>
  <si>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</si>
  <si>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</si>
  <si>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</si>
  <si>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</si>
  <si>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</si>
  <si>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</si>
  <si>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</si>
  <si>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</si>
  <si>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</si>
  <si>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</si>
  <si>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</si>
  <si>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</si>
  <si>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</si>
  <si>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</si>
  <si>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</si>
  <si>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</si>
  <si>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</si>
  <si>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</si>
  <si>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</si>
  <si>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</si>
  <si>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</si>
  <si>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</si>
  <si>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</si>
  <si>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</si>
  <si>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</si>
  <si>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</si>
  <si>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</si>
  <si>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</si>
  <si>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</si>
  <si>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</si>
  <si>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</si>
  <si>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</si>
  <si>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</si>
  <si>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</si>
  <si>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</si>
  <si>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Utilidad en venta de Títulos Valores</t>
  </si>
  <si>
    <t>(Cifras expresadas en Dólares de los Estados Unidos de América)</t>
  </si>
  <si>
    <t>AL 30 DE ABRIL DE  2021</t>
  </si>
  <si>
    <t>ABRIL/ 2021</t>
  </si>
  <si>
    <t>POR EL PERIODO DEL 01 DE ENERO AL 30 DE ABRIL DE 2021</t>
  </si>
  <si>
    <t xml:space="preserve">Utilidad antes de impuestos </t>
  </si>
  <si>
    <t>Utilidad 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</si>
</sst>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_-[$$-409]* #,##0.00_ ;_-[$$-409]* \-#,##0.00\ ;_-[$$-409]* &quot;-&quot;??_ ;_-@_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5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6" fillId="0" borderId="0" xfId="1" applyFont="1" applyFill="1" applyBorder="1" applyAlignment="1">
      <alignment horizontal="right" vertical="center"/>
    </xf>
    <xf numFmtId="165" fontId="7" fillId="0" borderId="0" xfId="1" applyFont="1" applyFill="1" applyBorder="1"/>
    <xf numFmtId="165" fontId="6" fillId="2" borderId="0" xfId="1" applyFon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5" fontId="0" fillId="2" borderId="8" xfId="0" applyNumberFormat="1" applyFill="1" applyBorder="1" applyAlignment="1">
      <alignment vertical="center"/>
    </xf>
    <xf numFmtId="176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 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opLeftCell="B29" workbookViewId="0">
      <selection activeCell="B68" sqref="B68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8.3320312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58"/>
      <c r="C1" s="159"/>
      <c r="D1" s="159"/>
      <c r="E1" s="159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3" t="s">
        <v>3856</v>
      </c>
      <c r="C2" s="164"/>
      <c r="D2" s="164"/>
      <c r="E2" s="164"/>
      <c r="F2" s="165"/>
    </row>
    <row r="3" spans="1:22" ht="13.8" x14ac:dyDescent="0.25">
      <c r="A3" s="1"/>
      <c r="B3" s="163" t="s">
        <v>2706</v>
      </c>
      <c r="C3" s="164"/>
      <c r="D3" s="164"/>
      <c r="E3" s="164"/>
      <c r="F3" s="165"/>
    </row>
    <row r="4" spans="1:22" ht="13.8" x14ac:dyDescent="0.25">
      <c r="A4" s="1"/>
      <c r="B4" s="163" t="s">
        <v>3861</v>
      </c>
      <c r="C4" s="164"/>
      <c r="D4" s="164"/>
      <c r="E4" s="164"/>
      <c r="F4" s="165"/>
    </row>
    <row r="5" spans="1:22" x14ac:dyDescent="0.25">
      <c r="A5" s="1"/>
      <c r="B5" s="160" t="s">
        <v>3860</v>
      </c>
      <c r="C5" s="161"/>
      <c r="D5" s="161"/>
      <c r="E5" s="161"/>
      <c r="F5" s="162"/>
    </row>
    <row r="6" spans="1:22" x14ac:dyDescent="0.25">
      <c r="A6" s="1"/>
      <c r="B6" s="135"/>
      <c r="C6" s="136"/>
      <c r="D6" s="136"/>
      <c r="E6" s="136"/>
      <c r="F6" s="59"/>
    </row>
    <row r="7" spans="1:22" x14ac:dyDescent="0.25">
      <c r="A7" s="1"/>
      <c r="B7" s="135"/>
      <c r="C7" s="136"/>
      <c r="D7" s="136"/>
      <c r="E7" s="96" t="s">
        <v>3862</v>
      </c>
      <c r="F7" s="54"/>
    </row>
    <row r="8" spans="1:22" x14ac:dyDescent="0.25">
      <c r="A8" s="1"/>
      <c r="B8" s="55" t="s">
        <v>0</v>
      </c>
      <c r="C8" s="5"/>
      <c r="D8" s="136"/>
      <c r="E8" s="136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10695696.620000001</v>
      </c>
      <c r="F10" s="54"/>
      <c r="G10" s="115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5">
      <c r="A12" s="1"/>
      <c r="B12" s="57" t="s">
        <v>583</v>
      </c>
      <c r="C12" s="4"/>
      <c r="D12" s="4"/>
      <c r="E12" s="129">
        <v>12657479.889999999</v>
      </c>
      <c r="F12" s="54"/>
      <c r="G12" s="115"/>
    </row>
    <row r="13" spans="1:22" ht="19.5" customHeight="1" x14ac:dyDescent="0.25">
      <c r="A13" s="1"/>
      <c r="B13" s="57" t="s">
        <v>3845</v>
      </c>
      <c r="C13" s="4"/>
      <c r="D13" s="4"/>
      <c r="E13" s="129">
        <v>49682059.630000003</v>
      </c>
      <c r="F13" s="54"/>
      <c r="G13" s="115"/>
    </row>
    <row r="14" spans="1:22" ht="22.5" customHeight="1" x14ac:dyDescent="0.25">
      <c r="A14" s="1"/>
      <c r="B14" s="57"/>
      <c r="C14" s="4"/>
      <c r="D14" s="4"/>
      <c r="E14" s="130">
        <f>SUM(E10:E13)</f>
        <v>73035236.140000001</v>
      </c>
      <c r="F14" s="54"/>
      <c r="G14" s="113"/>
    </row>
    <row r="15" spans="1:22" x14ac:dyDescent="0.25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5">
      <c r="A16" s="1"/>
      <c r="B16" s="57" t="s">
        <v>571</v>
      </c>
      <c r="C16" s="4"/>
      <c r="D16" s="4"/>
      <c r="E16" s="115">
        <v>9305137.1899999995</v>
      </c>
      <c r="F16" s="54"/>
      <c r="G16" s="115"/>
    </row>
    <row r="17" spans="1:7" x14ac:dyDescent="0.25">
      <c r="A17" s="1"/>
      <c r="B17" s="58"/>
      <c r="C17" s="1"/>
      <c r="D17" s="1"/>
      <c r="E17" s="137"/>
      <c r="F17" s="54"/>
      <c r="G17" s="148"/>
    </row>
    <row r="18" spans="1:7" x14ac:dyDescent="0.25">
      <c r="A18" s="1"/>
      <c r="B18" s="56" t="s">
        <v>3</v>
      </c>
      <c r="C18" s="6"/>
      <c r="D18" s="6"/>
      <c r="E18" s="126"/>
      <c r="F18" s="54"/>
      <c r="G18" s="115"/>
    </row>
    <row r="19" spans="1:7" ht="12" customHeight="1" x14ac:dyDescent="0.25">
      <c r="A19" s="1"/>
      <c r="B19" s="57" t="s">
        <v>584</v>
      </c>
      <c r="C19" s="4"/>
      <c r="D19" s="4"/>
      <c r="E19" s="115">
        <v>2247386.8100000005</v>
      </c>
      <c r="F19" s="54"/>
      <c r="G19" s="115"/>
    </row>
    <row r="20" spans="1:7" x14ac:dyDescent="0.25">
      <c r="A20" s="1"/>
      <c r="B20" s="57"/>
      <c r="C20" s="4"/>
      <c r="D20" s="4"/>
      <c r="E20" s="125"/>
      <c r="F20" s="54"/>
      <c r="G20" s="115"/>
    </row>
    <row r="21" spans="1:7" ht="13.8" thickBot="1" x14ac:dyDescent="0.3">
      <c r="A21" s="1"/>
      <c r="B21" s="156" t="s">
        <v>572</v>
      </c>
      <c r="C21" s="157"/>
      <c r="D21" s="52" t="s">
        <v>570</v>
      </c>
      <c r="E21" s="128">
        <f>+E14+E16+E19</f>
        <v>84587760.140000001</v>
      </c>
      <c r="F21" s="124"/>
      <c r="G21" s="149"/>
    </row>
    <row r="22" spans="1:7" ht="13.2" customHeight="1" thickTop="1" x14ac:dyDescent="0.25">
      <c r="A22" s="1"/>
      <c r="B22" s="133"/>
      <c r="C22" s="134"/>
      <c r="D22" s="6"/>
      <c r="E22" s="126"/>
      <c r="F22" s="146"/>
      <c r="G22" s="115"/>
    </row>
    <row r="23" spans="1:7" x14ac:dyDescent="0.25">
      <c r="A23" s="1"/>
      <c r="B23" s="55" t="s">
        <v>4</v>
      </c>
      <c r="C23" s="5"/>
      <c r="D23" s="136"/>
      <c r="E23" s="127"/>
      <c r="F23" s="54"/>
      <c r="G23" s="115"/>
    </row>
    <row r="24" spans="1:7" x14ac:dyDescent="0.25">
      <c r="A24" s="1"/>
      <c r="B24" s="56" t="s">
        <v>5</v>
      </c>
      <c r="C24" s="6"/>
      <c r="D24" s="6"/>
      <c r="E24" s="126"/>
      <c r="F24" s="54"/>
      <c r="G24" s="115"/>
    </row>
    <row r="25" spans="1:7" ht="20.25" customHeight="1" x14ac:dyDescent="0.25">
      <c r="A25" s="1"/>
      <c r="B25" s="57" t="s">
        <v>585</v>
      </c>
      <c r="C25" s="4"/>
      <c r="D25" s="4"/>
      <c r="E25" s="115">
        <v>55465832.970000006</v>
      </c>
      <c r="F25" s="54"/>
      <c r="G25" s="115"/>
    </row>
    <row r="26" spans="1:7" ht="18.75" customHeight="1" x14ac:dyDescent="0.25">
      <c r="A26" s="1"/>
      <c r="B26" s="57" t="s">
        <v>6</v>
      </c>
      <c r="C26" s="4"/>
      <c r="D26" s="4"/>
      <c r="E26" s="138">
        <v>216622.5</v>
      </c>
      <c r="F26" s="54"/>
      <c r="G26" s="115"/>
    </row>
    <row r="27" spans="1:7" ht="12.75" customHeight="1" x14ac:dyDescent="0.25">
      <c r="A27" s="1"/>
      <c r="B27" s="58"/>
      <c r="C27" s="1"/>
      <c r="D27" s="1"/>
      <c r="E27" s="151">
        <f>+E25+E26</f>
        <v>55682455.470000006</v>
      </c>
      <c r="F27" s="54"/>
      <c r="G27" s="115"/>
    </row>
    <row r="28" spans="1:7" x14ac:dyDescent="0.25">
      <c r="A28" s="1"/>
      <c r="B28" s="56" t="s">
        <v>7</v>
      </c>
      <c r="C28" s="6"/>
      <c r="D28" s="6"/>
      <c r="E28" s="126"/>
      <c r="F28" s="54"/>
      <c r="G28" s="115"/>
    </row>
    <row r="29" spans="1:7" x14ac:dyDescent="0.25">
      <c r="A29" s="1"/>
      <c r="B29" s="57" t="s">
        <v>8</v>
      </c>
      <c r="C29" s="4"/>
      <c r="D29" s="4"/>
      <c r="E29" s="113">
        <v>1664416.9</v>
      </c>
      <c r="F29" s="54"/>
      <c r="G29" s="115"/>
    </row>
    <row r="30" spans="1:7" x14ac:dyDescent="0.25">
      <c r="A30" s="1"/>
      <c r="B30" s="57" t="s">
        <v>9</v>
      </c>
      <c r="C30" s="4"/>
      <c r="D30" s="4"/>
      <c r="E30" s="115">
        <v>1055675.07</v>
      </c>
      <c r="F30" s="54"/>
      <c r="G30" s="115"/>
    </row>
    <row r="31" spans="1:7" ht="22.95" customHeight="1" x14ac:dyDescent="0.25">
      <c r="A31" s="1"/>
      <c r="B31" s="57"/>
      <c r="C31" s="4"/>
      <c r="D31" s="4"/>
      <c r="E31" s="151">
        <f>SUM(E29:E30)</f>
        <v>2720091.9699999997</v>
      </c>
      <c r="F31" s="54"/>
      <c r="G31" s="115"/>
    </row>
    <row r="32" spans="1:7" ht="13.95" customHeight="1" x14ac:dyDescent="0.25">
      <c r="A32" s="1"/>
      <c r="B32" s="57"/>
      <c r="C32" s="4"/>
      <c r="D32" s="4"/>
      <c r="E32" s="131"/>
      <c r="F32" s="54"/>
      <c r="G32" s="115"/>
    </row>
    <row r="33" spans="1:7" ht="17.399999999999999" customHeight="1" x14ac:dyDescent="0.25">
      <c r="A33" s="1"/>
      <c r="B33" s="107" t="s">
        <v>573</v>
      </c>
      <c r="C33" s="106"/>
      <c r="D33" s="104"/>
      <c r="E33" s="151">
        <f>+E27+E31</f>
        <v>58402547.440000005</v>
      </c>
      <c r="F33" s="147"/>
      <c r="G33" s="115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26185212.699999999</v>
      </c>
      <c r="F34" s="54"/>
      <c r="G34" s="115"/>
    </row>
    <row r="35" spans="1:7" ht="21.6" customHeight="1" x14ac:dyDescent="0.25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5">
      <c r="A36" s="1"/>
      <c r="B36" s="103" t="s">
        <v>3851</v>
      </c>
      <c r="C36" s="106"/>
      <c r="D36" s="106"/>
      <c r="E36" s="138">
        <v>5851537.6999999983</v>
      </c>
      <c r="F36" s="54"/>
      <c r="G36" s="115"/>
    </row>
    <row r="37" spans="1:7" x14ac:dyDescent="0.25">
      <c r="B37" s="57"/>
      <c r="C37" s="4"/>
      <c r="D37" s="4"/>
      <c r="E37" s="102"/>
      <c r="F37" s="54"/>
      <c r="G37" s="115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84587760.140000001</v>
      </c>
      <c r="F38" s="54"/>
      <c r="G38" s="108"/>
    </row>
    <row r="39" spans="1:7" x14ac:dyDescent="0.25">
      <c r="B39" s="61"/>
      <c r="C39" s="62"/>
      <c r="E39" s="102">
        <f>+E21-E38</f>
        <v>0</v>
      </c>
      <c r="F39" s="132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paperSize="9" scale="64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30" zoomScaleNormal="100" workbookViewId="0">
      <selection activeCell="B73" sqref="B73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8" ht="72" customHeight="1" x14ac:dyDescent="0.25">
      <c r="A1" s="69"/>
      <c r="B1" s="89"/>
      <c r="C1" s="90"/>
      <c r="D1" s="112"/>
    </row>
    <row r="2" spans="1:8" x14ac:dyDescent="0.25">
      <c r="A2" s="70"/>
      <c r="B2" s="166" t="s">
        <v>3856</v>
      </c>
      <c r="C2" s="167"/>
      <c r="D2" s="168"/>
    </row>
    <row r="3" spans="1:8" x14ac:dyDescent="0.25">
      <c r="A3" s="70"/>
      <c r="B3" s="169" t="s">
        <v>2686</v>
      </c>
      <c r="C3" s="170"/>
      <c r="D3" s="171"/>
    </row>
    <row r="4" spans="1:8" ht="12.75" customHeight="1" x14ac:dyDescent="0.25">
      <c r="A4" s="70"/>
      <c r="B4" s="169" t="s">
        <v>3863</v>
      </c>
      <c r="C4" s="170"/>
      <c r="D4" s="171"/>
    </row>
    <row r="5" spans="1:8" ht="12.75" customHeight="1" thickBot="1" x14ac:dyDescent="0.3">
      <c r="A5" s="70"/>
      <c r="B5" s="172" t="s">
        <v>3860</v>
      </c>
      <c r="C5" s="173"/>
      <c r="D5" s="174"/>
    </row>
    <row r="6" spans="1:8" ht="12.75" customHeight="1" thickBot="1" x14ac:dyDescent="0.3">
      <c r="A6" s="70"/>
      <c r="B6" s="84"/>
      <c r="C6" s="85"/>
      <c r="D6" s="92"/>
    </row>
    <row r="7" spans="1:8" ht="28.95" customHeight="1" x14ac:dyDescent="0.25">
      <c r="A7" s="70"/>
      <c r="B7" s="89"/>
      <c r="C7" s="90"/>
      <c r="D7" s="110"/>
    </row>
    <row r="8" spans="1:8" x14ac:dyDescent="0.25">
      <c r="A8" s="70"/>
      <c r="B8" s="73" t="s">
        <v>2687</v>
      </c>
      <c r="C8" s="13"/>
      <c r="D8" s="98">
        <f>+SUM(D9:D16)</f>
        <v>7138732.7599999998</v>
      </c>
      <c r="E8" s="150"/>
      <c r="F8" s="140"/>
      <c r="G8" s="141"/>
    </row>
    <row r="9" spans="1:8" x14ac:dyDescent="0.25">
      <c r="A9" s="70"/>
      <c r="B9" s="74" t="s">
        <v>2688</v>
      </c>
      <c r="C9" s="11"/>
      <c r="D9" s="152">
        <v>6325291.4699999997</v>
      </c>
      <c r="E9" s="150"/>
      <c r="F9" s="140"/>
    </row>
    <row r="10" spans="1:8" ht="15" customHeight="1" x14ac:dyDescent="0.25">
      <c r="A10" s="70"/>
      <c r="B10" s="74" t="s">
        <v>2689</v>
      </c>
      <c r="C10" s="11"/>
      <c r="D10" s="152">
        <v>209.92</v>
      </c>
      <c r="E10" s="150"/>
      <c r="F10" s="139"/>
    </row>
    <row r="11" spans="1:8" ht="13.2" customHeight="1" x14ac:dyDescent="0.25">
      <c r="A11" s="70"/>
      <c r="B11" s="74" t="s">
        <v>2690</v>
      </c>
      <c r="C11" s="11"/>
      <c r="D11" s="152">
        <v>304022.32</v>
      </c>
      <c r="E11" s="150"/>
    </row>
    <row r="12" spans="1:8" ht="0.6" customHeight="1" x14ac:dyDescent="0.25">
      <c r="A12" s="70"/>
      <c r="B12" s="143" t="s">
        <v>3859</v>
      </c>
      <c r="C12" s="11"/>
      <c r="D12" s="152">
        <v>0</v>
      </c>
      <c r="E12" s="150"/>
    </row>
    <row r="13" spans="1:8" hidden="1" x14ac:dyDescent="0.25">
      <c r="A13" s="70"/>
      <c r="B13" s="74" t="s">
        <v>2691</v>
      </c>
      <c r="C13" s="11"/>
      <c r="D13" s="152">
        <v>0</v>
      </c>
      <c r="E13" s="150"/>
      <c r="F13" s="139"/>
    </row>
    <row r="14" spans="1:8" ht="12.6" customHeight="1" x14ac:dyDescent="0.25">
      <c r="A14" s="70"/>
      <c r="B14" s="74" t="s">
        <v>2692</v>
      </c>
      <c r="C14" s="11"/>
      <c r="D14" s="152">
        <v>60853.77</v>
      </c>
      <c r="E14" s="150"/>
    </row>
    <row r="15" spans="1:8" hidden="1" x14ac:dyDescent="0.25">
      <c r="A15" s="70"/>
      <c r="B15" s="74" t="s">
        <v>3842</v>
      </c>
      <c r="C15" s="11"/>
      <c r="D15" s="152">
        <v>0</v>
      </c>
      <c r="E15" s="150"/>
      <c r="H15" s="8" t="s">
        <v>3858</v>
      </c>
    </row>
    <row r="16" spans="1:8" x14ac:dyDescent="0.25">
      <c r="A16" s="70"/>
      <c r="B16" s="74" t="s">
        <v>2693</v>
      </c>
      <c r="C16" s="11"/>
      <c r="D16" s="153">
        <v>448355.28</v>
      </c>
      <c r="E16" s="150"/>
      <c r="F16" s="139"/>
    </row>
    <row r="17" spans="1:7" x14ac:dyDescent="0.25">
      <c r="A17" s="70"/>
      <c r="B17" s="75"/>
      <c r="C17" s="14"/>
      <c r="D17" s="87"/>
      <c r="E17" s="150"/>
    </row>
    <row r="18" spans="1:7" x14ac:dyDescent="0.25">
      <c r="A18" s="70"/>
      <c r="B18" s="73" t="s">
        <v>2694</v>
      </c>
      <c r="C18" s="13"/>
      <c r="D18" s="97">
        <f>+D19+D20</f>
        <v>854563.90999999992</v>
      </c>
      <c r="E18" s="150"/>
    </row>
    <row r="19" spans="1:7" x14ac:dyDescent="0.25">
      <c r="A19" s="70"/>
      <c r="B19" s="74" t="s">
        <v>2695</v>
      </c>
      <c r="C19" s="11"/>
      <c r="D19" s="86">
        <v>674680.94</v>
      </c>
      <c r="E19" s="150"/>
    </row>
    <row r="20" spans="1:7" ht="16.5" customHeight="1" x14ac:dyDescent="0.25">
      <c r="A20" s="70"/>
      <c r="B20" s="74" t="s">
        <v>2693</v>
      </c>
      <c r="C20" s="11"/>
      <c r="D20" s="86">
        <v>179882.97</v>
      </c>
      <c r="E20" s="150"/>
    </row>
    <row r="21" spans="1:7" ht="19.95" customHeight="1" x14ac:dyDescent="0.25">
      <c r="A21" s="70"/>
      <c r="B21" s="74" t="s">
        <v>2696</v>
      </c>
      <c r="C21" s="13"/>
      <c r="D21" s="86">
        <v>1244554.8699999999</v>
      </c>
      <c r="E21" s="150"/>
    </row>
    <row r="22" spans="1:7" x14ac:dyDescent="0.25">
      <c r="A22" s="70"/>
      <c r="B22" s="73" t="s">
        <v>2698</v>
      </c>
      <c r="C22" s="13"/>
      <c r="D22" s="99">
        <f>+D8-D18-D21</f>
        <v>5039613.9799999995</v>
      </c>
      <c r="E22" s="150"/>
    </row>
    <row r="23" spans="1:7" x14ac:dyDescent="0.25">
      <c r="A23" s="70"/>
      <c r="B23" s="75"/>
      <c r="C23" s="14"/>
      <c r="D23" s="87"/>
      <c r="E23" s="150"/>
    </row>
    <row r="24" spans="1:7" x14ac:dyDescent="0.25">
      <c r="A24" s="70"/>
      <c r="B24" s="73" t="s">
        <v>2699</v>
      </c>
      <c r="C24" s="13"/>
      <c r="D24" s="97">
        <f>+SUM(D25:D27)</f>
        <v>5977442.3000000007</v>
      </c>
      <c r="E24" s="150"/>
    </row>
    <row r="25" spans="1:7" ht="20.399999999999999" customHeight="1" x14ac:dyDescent="0.25">
      <c r="A25" s="70"/>
      <c r="B25" s="74" t="s">
        <v>2700</v>
      </c>
      <c r="C25" s="11"/>
      <c r="D25" s="86">
        <v>2917033.37</v>
      </c>
      <c r="E25" s="150"/>
    </row>
    <row r="26" spans="1:7" ht="18" customHeight="1" x14ac:dyDescent="0.25">
      <c r="A26" s="70"/>
      <c r="B26" s="74" t="s">
        <v>2701</v>
      </c>
      <c r="C26" s="11"/>
      <c r="D26" s="86">
        <v>2576672.1900000004</v>
      </c>
      <c r="E26" s="150"/>
    </row>
    <row r="27" spans="1:7" ht="15.6" customHeight="1" x14ac:dyDescent="0.25">
      <c r="A27" s="70"/>
      <c r="B27" s="74" t="s">
        <v>2702</v>
      </c>
      <c r="C27" s="11"/>
      <c r="D27" s="86">
        <v>483736.74</v>
      </c>
      <c r="E27" s="150"/>
    </row>
    <row r="28" spans="1:7" x14ac:dyDescent="0.25">
      <c r="A28" s="70"/>
      <c r="B28" s="75"/>
      <c r="C28" s="14"/>
      <c r="D28" s="94"/>
      <c r="E28" s="150"/>
    </row>
    <row r="29" spans="1:7" x14ac:dyDescent="0.25">
      <c r="A29" s="70"/>
      <c r="B29" s="73" t="s">
        <v>3857</v>
      </c>
      <c r="C29" s="13"/>
      <c r="D29" s="98">
        <f>+D22-D24</f>
        <v>-937828.32000000123</v>
      </c>
      <c r="E29" s="150"/>
      <c r="F29" s="139"/>
      <c r="G29" s="139"/>
    </row>
    <row r="30" spans="1:7" ht="29.25" customHeight="1" x14ac:dyDescent="0.25">
      <c r="A30" s="70"/>
      <c r="B30" s="101" t="s">
        <v>3844</v>
      </c>
      <c r="C30" s="13"/>
      <c r="D30" s="154">
        <v>1534789.91</v>
      </c>
      <c r="E30" s="150"/>
    </row>
    <row r="31" spans="1:7" ht="12.6" customHeight="1" x14ac:dyDescent="0.25">
      <c r="A31" s="70"/>
      <c r="B31" s="74"/>
      <c r="C31" s="13"/>
      <c r="D31" s="88"/>
      <c r="E31" s="150"/>
    </row>
    <row r="32" spans="1:7" ht="27.6" customHeight="1" x14ac:dyDescent="0.25">
      <c r="A32" s="70"/>
      <c r="B32" s="73" t="s">
        <v>3864</v>
      </c>
      <c r="C32" s="13"/>
      <c r="D32" s="123">
        <f>+D29+D30</f>
        <v>596961.58999999869</v>
      </c>
      <c r="E32" s="150"/>
    </row>
    <row r="33" spans="1:6" ht="18" customHeight="1" x14ac:dyDescent="0.25">
      <c r="A33" s="70"/>
      <c r="B33" s="82" t="s">
        <v>2704</v>
      </c>
      <c r="C33" s="12"/>
      <c r="D33" s="100">
        <v>0</v>
      </c>
      <c r="F33" s="139"/>
    </row>
    <row r="34" spans="1:6" ht="22.5" hidden="1" customHeight="1" x14ac:dyDescent="0.25">
      <c r="A34" s="70"/>
      <c r="B34" s="74" t="s">
        <v>3841</v>
      </c>
      <c r="C34" s="13"/>
      <c r="D34" s="114">
        <v>0</v>
      </c>
      <c r="F34" s="142"/>
    </row>
    <row r="35" spans="1:6" ht="20.25" customHeight="1" x14ac:dyDescent="0.25">
      <c r="A35" s="70"/>
      <c r="B35" s="73" t="s">
        <v>3865</v>
      </c>
      <c r="C35" s="13"/>
      <c r="D35" s="98">
        <f>+D32-D33-D34</f>
        <v>596961.58999999869</v>
      </c>
      <c r="E35" s="144"/>
      <c r="F35" s="155"/>
    </row>
    <row r="36" spans="1:6" x14ac:dyDescent="0.25">
      <c r="A36" s="70"/>
      <c r="B36" s="75"/>
      <c r="C36" s="14"/>
      <c r="D36" s="111"/>
    </row>
    <row r="37" spans="1:6" x14ac:dyDescent="0.25">
      <c r="A37" s="70"/>
      <c r="B37" s="83"/>
      <c r="C37" s="76"/>
      <c r="D37" s="93"/>
    </row>
    <row r="38" spans="1:6" x14ac:dyDescent="0.25">
      <c r="A38" s="70"/>
      <c r="B38" s="70"/>
      <c r="D38" s="94"/>
    </row>
    <row r="39" spans="1:6" ht="19.5" customHeight="1" x14ac:dyDescent="0.25">
      <c r="A39" s="70"/>
      <c r="B39" s="70"/>
      <c r="D39" s="94"/>
    </row>
    <row r="40" spans="1:6" x14ac:dyDescent="0.25">
      <c r="A40" s="70"/>
      <c r="B40" s="70"/>
      <c r="D40" s="94"/>
    </row>
    <row r="41" spans="1:6" x14ac:dyDescent="0.25">
      <c r="A41" s="70"/>
      <c r="B41" s="70"/>
      <c r="D41" s="94"/>
    </row>
    <row r="42" spans="1:6" x14ac:dyDescent="0.25">
      <c r="A42" s="70"/>
      <c r="B42" s="70"/>
      <c r="D42" s="94"/>
    </row>
    <row r="43" spans="1:6" x14ac:dyDescent="0.25">
      <c r="A43" s="70"/>
      <c r="B43" s="70"/>
      <c r="D43" s="94"/>
    </row>
    <row r="44" spans="1:6" x14ac:dyDescent="0.25">
      <c r="A44" s="70"/>
      <c r="B44" s="70"/>
      <c r="D44" s="94"/>
    </row>
    <row r="45" spans="1:6" x14ac:dyDescent="0.25">
      <c r="A45" s="70"/>
      <c r="B45" s="70"/>
      <c r="D45" s="94"/>
    </row>
    <row r="46" spans="1:6" x14ac:dyDescent="0.25">
      <c r="A46" s="70"/>
      <c r="B46" s="70"/>
      <c r="D46" s="94"/>
    </row>
    <row r="47" spans="1:6" ht="13.8" thickBot="1" x14ac:dyDescent="0.3">
      <c r="A47" s="71"/>
      <c r="B47" s="71"/>
      <c r="C47" s="72"/>
      <c r="D47" s="95"/>
    </row>
    <row r="48" spans="1:6" x14ac:dyDescent="0.25">
      <c r="D48" s="113"/>
    </row>
    <row r="49" spans="4:20" x14ac:dyDescent="0.25">
      <c r="D49" s="113"/>
    </row>
    <row r="50" spans="4:20" x14ac:dyDescent="0.25">
      <c r="D50" s="145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3846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3847</v>
      </c>
      <c r="B9" s="120" t="s">
        <v>3848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3849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2021-06-02T23:15:47Z</cp:lastPrinted>
  <dcterms:created xsi:type="dcterms:W3CDTF">2010-07-07T18:45:06Z</dcterms:created>
  <dcterms:modified xsi:type="dcterms:W3CDTF">2021-06-02T23:16:54Z</dcterms:modified>
</cp:coreProperties>
</file>