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4 ABRIL 2021\"/>
    </mc:Choice>
  </mc:AlternateContent>
  <bookViews>
    <workbookView xWindow="0" yWindow="0" windowWidth="19200" windowHeight="10908" activeTab="1"/>
  </bookViews>
  <sheets>
    <sheet name="B G. 04 2021" sheetId="5" r:id="rId1"/>
    <sheet name="E R. 04 2021" sheetId="6" r:id="rId2"/>
  </sheets>
  <definedNames>
    <definedName name="_xlnm.Print_Area" localSheetId="0">'B G. 04 2021'!$A$1:$F$75</definedName>
    <definedName name="_xlnm.Print_Area" localSheetId="1">'E R. 04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<sst xmlns="http://schemas.openxmlformats.org/spreadsheetml/2006/main" count="104" uniqueCount="94">
  <si>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</si>
  <si>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</si>
  <si>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</si>
  <si>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</si>
  <si>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</si>
  <si>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</si>
  <si>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</si>
  <si>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</si>
  <si>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</si>
  <si>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</si>
  <si>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</si>
  <si>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</si>
  <si>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</si>
  <si>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</si>
  <si>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</si>
  <si>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</si>
  <si>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</si>
  <si>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</si>
  <si>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</si>
  <si>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</si>
  <si>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</si>
  <si>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</si>
  <si>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</si>
  <si>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</si>
  <si>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</si>
  <si>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</si>
  <si>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</si>
  <si>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</si>
  <si>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</si>
  <si>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</si>
  <si>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</si>
  <si>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</si>
  <si>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</si>
  <si>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</si>
  <si>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</si>
  <si>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</si>
  <si>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</si>
  <si>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</si>
  <si>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</si>
  <si>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</si>
  <si>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</si>
  <si>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</si>
  <si>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</si>
  <si>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</si>
  <si>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</si>
  <si>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</si>
  <si>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</si>
  <si>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</si>
  <si>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</si>
  <si>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</si>
  <si>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</si>
  <si>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</si>
  <si>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</si>
  <si>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</si>
  <si>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</si>
  <si>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</si>
  <si>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</si>
  <si>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</si>
  <si>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</si>
  <si>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</si>
  <si>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</si>
  <si>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</si>
  <si>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</si>
  <si>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</si>
  <si>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</si>
  <si>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</si>
  <si>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</si>
  <si>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</si>
  <si>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</si>
  <si>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</si>
  <si>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</si>
  <si>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</si>
  <si>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</si>
  <si>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</si>
  <si>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</si>
  <si>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</si>
  <si>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</si>
  <si>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</si>
  <si>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</si>
  <si>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</si>
  <si>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</si>
  <si>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</si>
  <si>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</si>
  <si>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</si>
  <si>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</si>
  <si>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</si>
  <si>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</si>
  <si>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</si>
  <si>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</si>
  <si>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</si>
  <si>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</si>
  <si>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</si>
  <si>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30 de Abril de 2021</t>
  </si>
  <si>
    <t>Estado de resultados del 01 de Febrero al 30' de abril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</si>
</sst>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1" fillId="46" borderId="0" xfId="246" applyFont="1" applyFill="1"/>
    <xf numFmtId="166" fontId="52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15" zoomScaleNormal="110" zoomScaleSheetLayoutView="100" workbookViewId="0">
      <selection activeCell="G48" sqref="G48"/>
    </sheetView>
  </sheetViews>
  <sheetFormatPr baseColWidth="10" defaultColWidth="11.44140625" defaultRowHeight="13.2" x14ac:dyDescent="0.25"/>
  <cols>
    <col min="1" max="1" width="9.44140625" style="1" customWidth="1"/>
    <col min="2" max="2" width="42.44140625" style="2" customWidth="1"/>
    <col min="3" max="3" width="12.44140625" style="16" bestFit="1" customWidth="1"/>
    <col min="4" max="4" width="16.21875" style="16" customWidth="1"/>
    <col min="5" max="5" width="15.88671875" style="2" bestFit="1" customWidth="1"/>
    <col min="6" max="6" width="12.5546875" style="50" customWidth="1"/>
    <col min="7" max="8" width="12.33203125" style="50" bestFit="1" customWidth="1"/>
    <col min="9" max="9" width="13.33203125" style="50" bestFit="1" customWidth="1"/>
    <col min="10" max="13" width="11.44140625" style="50"/>
    <col min="14" max="16384" width="11.44140625" style="2"/>
  </cols>
  <sheetData>
    <row r="1" spans="1:6" ht="13.8" x14ac:dyDescent="0.25">
      <c r="B1" s="64" t="s">
        <v>0</v>
      </c>
      <c r="C1" s="64"/>
      <c r="D1" s="64"/>
    </row>
    <row r="2" spans="1:6" ht="13.8" x14ac:dyDescent="0.25">
      <c r="B2" s="64" t="s">
        <v>92</v>
      </c>
      <c r="C2" s="64"/>
      <c r="D2" s="64"/>
    </row>
    <row r="3" spans="1:6" ht="13.8" x14ac:dyDescent="0.25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382550.09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224354.99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140594.38</v>
      </c>
      <c r="D11" s="5"/>
      <c r="F11" s="51"/>
    </row>
    <row r="12" spans="1:6" x14ac:dyDescent="0.25">
      <c r="A12" s="3">
        <v>114</v>
      </c>
      <c r="B12" s="4" t="s">
        <v>8</v>
      </c>
      <c r="C12" s="5">
        <v>1052.31</v>
      </c>
      <c r="D12" s="5"/>
      <c r="F12" s="51"/>
    </row>
    <row r="13" spans="1:6" x14ac:dyDescent="0.25">
      <c r="A13" s="3">
        <v>116</v>
      </c>
      <c r="B13" s="4" t="s">
        <v>9</v>
      </c>
      <c r="C13" s="5">
        <v>6195.59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1333.73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4319.2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219835.38</v>
      </c>
    </row>
    <row r="17" spans="1:8" x14ac:dyDescent="0.25">
      <c r="A17" s="3">
        <v>123</v>
      </c>
      <c r="B17" s="4" t="s">
        <v>13</v>
      </c>
      <c r="C17" s="5">
        <v>129024.9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90810.48</v>
      </c>
      <c r="D18" s="12"/>
      <c r="F18" s="51"/>
    </row>
    <row r="19" spans="1:8" ht="13.8" thickBot="1" x14ac:dyDescent="0.3">
      <c r="A19" s="65" t="s">
        <v>15</v>
      </c>
      <c r="B19" s="65"/>
      <c r="C19" s="2"/>
      <c r="D19" s="2"/>
      <c r="E19" s="13">
        <f>+E7+E16</f>
        <v>602385.47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79702.810000000012</v>
      </c>
    </row>
    <row r="23" spans="1:8" x14ac:dyDescent="0.25">
      <c r="A23" s="3">
        <v>213</v>
      </c>
      <c r="B23" s="4" t="s">
        <v>18</v>
      </c>
      <c r="C23" s="5">
        <v>72235.460000000006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7467.35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.8" thickBot="1" x14ac:dyDescent="0.3">
      <c r="A27" s="3"/>
      <c r="B27" s="7" t="s">
        <v>22</v>
      </c>
      <c r="C27" s="2"/>
      <c r="D27" s="2"/>
      <c r="E27" s="13">
        <f>+E26+E22</f>
        <v>79702.810000000012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5416</v>
      </c>
    </row>
    <row r="35" spans="1:8" x14ac:dyDescent="0.25">
      <c r="A35" s="3">
        <v>332</v>
      </c>
      <c r="B35" s="4" t="s">
        <v>28</v>
      </c>
      <c r="C35" s="5">
        <v>5416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205266.66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26462.59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8" thickBot="1" x14ac:dyDescent="0.3">
      <c r="A41" s="3"/>
      <c r="B41" s="8" t="s">
        <v>34</v>
      </c>
      <c r="C41" s="2"/>
      <c r="D41" s="2"/>
      <c r="E41" s="13">
        <f>SUM(E27:E40)</f>
        <v>602385.47</v>
      </c>
      <c r="H41" s="52"/>
    </row>
    <row r="42" spans="1:8" ht="13.8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x14ac:dyDescent="0.25">
      <c r="A45" s="3">
        <v>61</v>
      </c>
      <c r="B45" s="8" t="s">
        <v>37</v>
      </c>
      <c r="C45" s="2"/>
      <c r="D45" s="2"/>
      <c r="E45" s="9">
        <f>SUM(C46:C46)</f>
        <v>140000</v>
      </c>
      <c r="H45" s="52"/>
    </row>
    <row r="46" spans="1:8" x14ac:dyDescent="0.25">
      <c r="A46" s="3">
        <v>610</v>
      </c>
      <c r="B46" s="4" t="s">
        <v>38</v>
      </c>
      <c r="C46" s="5">
        <v>140000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152400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140000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.8" thickBot="1" x14ac:dyDescent="0.3">
      <c r="A51" s="3"/>
      <c r="B51" s="8" t="s">
        <v>42</v>
      </c>
      <c r="C51" s="2"/>
      <c r="D51" s="2"/>
      <c r="E51" s="18">
        <f>+E45+E47</f>
        <v>558508.1</v>
      </c>
    </row>
    <row r="52" spans="1:8" ht="13.8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x14ac:dyDescent="0.25">
      <c r="A54" s="7">
        <v>71</v>
      </c>
      <c r="B54" s="7" t="s">
        <v>44</v>
      </c>
      <c r="E54" s="9">
        <f>SUM(C55:C55)</f>
        <v>140000</v>
      </c>
      <c r="H54" s="52"/>
    </row>
    <row r="55" spans="1:8" x14ac:dyDescent="0.25">
      <c r="A55" s="3">
        <v>710</v>
      </c>
      <c r="B55" s="4" t="s">
        <v>83</v>
      </c>
      <c r="C55" s="5">
        <f>+C46</f>
        <v>140000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152400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140000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.8" thickBot="1" x14ac:dyDescent="0.3">
      <c r="A60" s="3"/>
      <c r="B60" s="8" t="s">
        <v>42</v>
      </c>
      <c r="C60" s="2"/>
      <c r="D60" s="2"/>
      <c r="E60" s="13">
        <f>+E54+E56</f>
        <v>558508.1</v>
      </c>
    </row>
    <row r="61" spans="1:8" ht="13.8" thickTop="1" x14ac:dyDescent="0.25">
      <c r="A61" s="3"/>
      <c r="B61" s="4"/>
      <c r="C61" s="22"/>
      <c r="D61" s="22"/>
      <c r="E61" s="55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x14ac:dyDescent="0.25">
      <c r="A67" s="3"/>
      <c r="B67" s="60" t="s">
        <v>90</v>
      </c>
      <c r="C67" s="61" t="s">
        <v>87</v>
      </c>
      <c r="D67" s="22"/>
      <c r="E67" s="8" t="s">
        <v>89</v>
      </c>
    </row>
    <row r="68" spans="1:6" x14ac:dyDescent="0.25">
      <c r="A68" s="3"/>
      <c r="B68" s="60" t="s">
        <v>86</v>
      </c>
      <c r="C68" s="61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56"/>
      <c r="B72" s="57"/>
      <c r="C72" s="58"/>
      <c r="D72" s="40"/>
      <c r="E72" s="40"/>
      <c r="F72" s="23"/>
    </row>
    <row r="73" spans="1:6" x14ac:dyDescent="0.25">
      <c r="A73" s="56"/>
      <c r="B73" s="57"/>
      <c r="C73" s="8"/>
      <c r="D73" s="40"/>
      <c r="E73" s="40"/>
      <c r="F73" s="23"/>
    </row>
    <row r="74" spans="1:6" x14ac:dyDescent="0.25">
      <c r="A74" s="5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15" zoomScaleNormal="115" workbookViewId="0">
      <selection activeCell="I28" sqref="I28"/>
    </sheetView>
  </sheetViews>
  <sheetFormatPr baseColWidth="10" defaultColWidth="11.44140625" defaultRowHeight="11.4" x14ac:dyDescent="0.2"/>
  <cols>
    <col min="1" max="1" width="4" style="4" bestFit="1" customWidth="1"/>
    <col min="2" max="2" width="41.88671875" style="49" customWidth="1"/>
    <col min="3" max="3" width="7.33203125" style="4" customWidth="1"/>
    <col min="4" max="4" width="25.44140625" style="23" customWidth="1"/>
    <col min="5" max="5" width="6.88671875" style="23" customWidth="1"/>
    <col min="6" max="6" width="14.88671875" style="23" bestFit="1" customWidth="1"/>
    <col min="7" max="16384" width="11.44140625" style="4"/>
  </cols>
  <sheetData>
    <row r="1" spans="1:6" ht="13.8" x14ac:dyDescent="0.25">
      <c r="B1" s="64" t="s">
        <v>0</v>
      </c>
      <c r="C1" s="64"/>
      <c r="D1" s="64"/>
    </row>
    <row r="2" spans="1:6" ht="13.8" x14ac:dyDescent="0.25">
      <c r="B2" s="64" t="s">
        <v>93</v>
      </c>
      <c r="C2" s="64"/>
      <c r="D2" s="64"/>
    </row>
    <row r="3" spans="1:6" ht="13.8" x14ac:dyDescent="0.25">
      <c r="B3" s="64" t="s">
        <v>1</v>
      </c>
      <c r="C3" s="64"/>
      <c r="D3" s="64"/>
    </row>
    <row r="5" spans="1:6" ht="12" x14ac:dyDescent="0.25">
      <c r="A5" s="66"/>
      <c r="B5" s="66"/>
      <c r="C5" s="24"/>
      <c r="D5" s="25" t="s">
        <v>48</v>
      </c>
      <c r="E5" s="26"/>
      <c r="F5" s="25" t="s">
        <v>49</v>
      </c>
    </row>
    <row r="6" spans="1:6" ht="12" x14ac:dyDescent="0.2">
      <c r="A6" s="24">
        <v>5</v>
      </c>
      <c r="B6" s="27" t="s">
        <v>50</v>
      </c>
      <c r="C6" s="27"/>
      <c r="D6" s="28"/>
      <c r="F6" s="28"/>
    </row>
    <row r="7" spans="1:6" ht="12" x14ac:dyDescent="0.25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2905.33</v>
      </c>
      <c r="F8" s="33">
        <v>57144.05</v>
      </c>
    </row>
    <row r="9" spans="1:6" x14ac:dyDescent="0.2">
      <c r="A9" s="24">
        <v>512</v>
      </c>
      <c r="B9" s="31" t="s">
        <v>53</v>
      </c>
      <c r="C9" s="32"/>
      <c r="D9" s="34">
        <v>5635.86</v>
      </c>
      <c r="F9" s="34">
        <v>25523.58</v>
      </c>
    </row>
    <row r="10" spans="1:6" ht="12" x14ac:dyDescent="0.25">
      <c r="A10" s="24"/>
      <c r="B10" s="35" t="s">
        <v>54</v>
      </c>
      <c r="C10" s="32"/>
      <c r="D10" s="36">
        <f>SUM(D8:D9)</f>
        <v>8541.1899999999987</v>
      </c>
      <c r="F10" s="36">
        <f>SUM(F8:F9)</f>
        <v>82667.63</v>
      </c>
    </row>
    <row r="11" spans="1:6" ht="12" x14ac:dyDescent="0.2">
      <c r="A11" s="24">
        <v>4</v>
      </c>
      <c r="B11" s="27" t="s">
        <v>55</v>
      </c>
      <c r="C11" s="27"/>
      <c r="D11" s="37"/>
      <c r="F11" s="37"/>
    </row>
    <row r="12" spans="1:6" ht="12" x14ac:dyDescent="0.2">
      <c r="A12" s="24">
        <v>41</v>
      </c>
      <c r="B12" s="27" t="s">
        <v>82</v>
      </c>
      <c r="C12" s="29"/>
      <c r="D12" s="38"/>
      <c r="F12" s="38"/>
    </row>
    <row r="13" spans="1:6" ht="12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11722.73</v>
      </c>
      <c r="F14" s="33">
        <v>51757.61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4204.6400000000003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12773.89</v>
      </c>
      <c r="E18" s="40"/>
      <c r="F18" s="36">
        <f>SUM(F13:F17)</f>
        <v>55962.25</v>
      </c>
    </row>
    <row r="19" spans="1:6" ht="12" x14ac:dyDescent="0.2">
      <c r="A19" s="41"/>
      <c r="B19" s="35" t="s">
        <v>60</v>
      </c>
      <c r="C19" s="29"/>
      <c r="D19" s="5">
        <f>+D10-D18</f>
        <v>-4232.7000000000007</v>
      </c>
      <c r="E19" s="42"/>
      <c r="F19" s="5">
        <f>+F10-F18</f>
        <v>26705.380000000005</v>
      </c>
    </row>
    <row r="20" spans="1:6" ht="12" x14ac:dyDescent="0.2">
      <c r="A20" s="31"/>
      <c r="B20" s="27" t="s">
        <v>61</v>
      </c>
      <c r="C20" s="27"/>
      <c r="D20" s="37"/>
      <c r="F20" s="37"/>
    </row>
    <row r="21" spans="1:6" ht="12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1467.7</v>
      </c>
      <c r="E22" s="42"/>
      <c r="F22" s="43">
        <v>8449.56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f>+D22</f>
        <v>1467.7</v>
      </c>
      <c r="E26" s="42"/>
      <c r="F26" s="34">
        <f>+F22</f>
        <v>8449.56</v>
      </c>
    </row>
    <row r="27" spans="1:6" ht="12" x14ac:dyDescent="0.2">
      <c r="A27" s="41"/>
      <c r="B27" s="27" t="s">
        <v>67</v>
      </c>
      <c r="C27" s="29"/>
      <c r="D27" s="5">
        <f>+D19+D26</f>
        <v>-2765.0000000000009</v>
      </c>
      <c r="F27" s="5">
        <f>+F19+F26</f>
        <v>35154.94</v>
      </c>
    </row>
    <row r="28" spans="1:6" ht="12" x14ac:dyDescent="0.2">
      <c r="A28" s="41"/>
      <c r="B28" s="44"/>
      <c r="C28" s="29"/>
      <c r="D28" s="5"/>
      <c r="F28" s="28"/>
    </row>
    <row r="29" spans="1:6" ht="12" hidden="1" x14ac:dyDescent="0.2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-2765.0000000000009</v>
      </c>
      <c r="E39" s="40"/>
      <c r="F39" s="45">
        <f>+F27-F38</f>
        <v>35154.94</v>
      </c>
    </row>
    <row r="40" spans="1:6" ht="12" hidden="1" x14ac:dyDescent="0.2">
      <c r="A40" s="41"/>
      <c r="B40" s="44"/>
      <c r="C40" s="29"/>
      <c r="D40" s="5"/>
      <c r="F40" s="33"/>
    </row>
    <row r="41" spans="1:6" ht="12" x14ac:dyDescent="0.2">
      <c r="A41" s="24">
        <v>44</v>
      </c>
      <c r="B41" s="27" t="s">
        <v>78</v>
      </c>
      <c r="C41" s="29"/>
      <c r="D41" s="5"/>
      <c r="F41" s="38"/>
    </row>
    <row r="42" spans="1:6" x14ac:dyDescent="0.2">
      <c r="A42" s="24">
        <v>440</v>
      </c>
      <c r="B42" s="31" t="s">
        <v>79</v>
      </c>
      <c r="C42" s="32"/>
      <c r="D42" s="5">
        <v>-720.04</v>
      </c>
      <c r="E42" s="42"/>
      <c r="F42" s="43">
        <v>8692.35</v>
      </c>
    </row>
    <row r="43" spans="1:6" ht="13.2" x14ac:dyDescent="0.35">
      <c r="A43" s="24"/>
      <c r="B43" s="31"/>
      <c r="C43" s="32"/>
      <c r="D43" s="62">
        <f>+D42</f>
        <v>-720.04</v>
      </c>
      <c r="F43" s="62">
        <f>+F42</f>
        <v>8692.35</v>
      </c>
    </row>
    <row r="44" spans="1:6" ht="13.2" x14ac:dyDescent="0.35">
      <c r="A44" s="41"/>
      <c r="B44" s="27" t="s">
        <v>80</v>
      </c>
      <c r="C44" s="29"/>
      <c r="D44" s="63">
        <f>+D27-D43</f>
        <v>-2044.9600000000009</v>
      </c>
      <c r="F44" s="63">
        <f>+F27-F43</f>
        <v>26462.590000000004</v>
      </c>
    </row>
    <row r="45" spans="1:6" ht="12" x14ac:dyDescent="0.25">
      <c r="A45" s="46"/>
      <c r="B45" s="47"/>
      <c r="C45" s="46"/>
      <c r="D45" s="48"/>
      <c r="F45" s="48"/>
    </row>
    <row r="46" spans="1:6" ht="12" x14ac:dyDescent="0.25">
      <c r="A46" s="46"/>
      <c r="B46" s="47"/>
      <c r="C46" s="46"/>
      <c r="D46" s="48"/>
      <c r="F46" s="48"/>
    </row>
    <row r="47" spans="1:6" ht="12" x14ac:dyDescent="0.25">
      <c r="A47" s="46"/>
      <c r="B47" s="47"/>
      <c r="C47" s="46"/>
      <c r="D47" s="48"/>
      <c r="F47" s="48"/>
    </row>
    <row r="48" spans="1:6" ht="12" x14ac:dyDescent="0.25">
      <c r="A48" s="46"/>
      <c r="B48" s="47"/>
      <c r="C48" s="46"/>
      <c r="D48" s="48"/>
      <c r="F48" s="48"/>
    </row>
    <row r="49" spans="1:6" ht="13.2" x14ac:dyDescent="0.25">
      <c r="A49" s="46"/>
      <c r="B49" s="60"/>
      <c r="C49" s="61"/>
      <c r="D49" s="22"/>
      <c r="E49" s="8"/>
      <c r="F49" s="60"/>
    </row>
    <row r="50" spans="1:6" ht="13.2" x14ac:dyDescent="0.25">
      <c r="A50" s="46"/>
      <c r="B50" s="59" t="s">
        <v>90</v>
      </c>
      <c r="C50" s="22" t="s">
        <v>87</v>
      </c>
      <c r="D50" s="22"/>
      <c r="E50" s="8" t="s">
        <v>89</v>
      </c>
      <c r="F50" s="60"/>
    </row>
    <row r="51" spans="1:6" ht="13.2" x14ac:dyDescent="0.25">
      <c r="A51" s="46"/>
      <c r="B51" s="59" t="s">
        <v>86</v>
      </c>
      <c r="C51" s="22" t="s">
        <v>88</v>
      </c>
      <c r="D51" s="22"/>
      <c r="E51" s="8" t="s">
        <v>91</v>
      </c>
      <c r="F51" s="60"/>
    </row>
    <row r="52" spans="1:6" ht="12" x14ac:dyDescent="0.25">
      <c r="A52" s="46"/>
      <c r="B52" s="47"/>
      <c r="C52" s="46"/>
      <c r="D52" s="48"/>
      <c r="F52" s="48"/>
    </row>
    <row r="53" spans="1:6" ht="12" x14ac:dyDescent="0.25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04 2021</vt:lpstr>
      <vt:lpstr>E R. 04 2021</vt:lpstr>
      <vt:lpstr>'B G. 04 2021'!Área_de_impresión</vt:lpstr>
      <vt:lpstr>'E R. 04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2021-03-05T15:25:41Z</cp:lastPrinted>
  <dcterms:created xsi:type="dcterms:W3CDTF">2013-04-30T16:12:24Z</dcterms:created>
  <dcterms:modified xsi:type="dcterms:W3CDTF">2021-05-01T22:39:10Z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