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1\"/>
    </mc:Choice>
  </mc:AlternateContent>
  <xr:revisionPtr revIDLastSave="0" documentId="13_ncr:1_{416A1E04-EC61-4C51-910B-A18BAB11B224}" xr6:coauthVersionLast="46" xr6:coauthVersionMax="46" xr10:uidLastSave="{00000000-0000-0000-0000-000000000000}"/>
  <bookViews>
    <workbookView xWindow="-120" yWindow="-120" windowWidth="21840" windowHeight="13140" firstSheet="2" activeTab="2" xr2:uid="{8382EAFC-2DF7-4B93-B962-495546D100E7}"/>
  </bookViews>
  <sheets>
    <sheet name="2020" sheetId="3" state="hidden" r:id="rId1"/>
    <sheet name="2021" sheetId="2" state="hidden" r:id="rId2"/>
    <sheet name="Sheet1" sheetId="1" r:id="rId3"/>
  </sheets>
  <definedNames>
    <definedName name="_xlnm._FilterDatabase" localSheetId="0" hidden="1">'2020'!$A$10:$F$937</definedName>
    <definedName name="_xlnm._FilterDatabase" localSheetId="1" hidden="1">'2021'!$A$10:$F$950</definedName>
    <definedName name="_xlnm.Print_Area" localSheetId="2">Sheet1!$B$2:$F$55,Sheet1!$B$58:$F$110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5" i="1" l="1"/>
  <c r="D28" i="1"/>
  <c r="F94" i="1"/>
  <c r="F76" i="1"/>
  <c r="F102" i="1"/>
  <c r="F95" i="1"/>
  <c r="F88" i="1"/>
  <c r="F87" i="1"/>
  <c r="F86" i="1"/>
  <c r="F85" i="1"/>
  <c r="F82" i="1"/>
  <c r="F81" i="1"/>
  <c r="F77" i="1"/>
  <c r="F69" i="1"/>
  <c r="F68" i="1"/>
  <c r="D69" i="1"/>
  <c r="D68" i="1"/>
  <c r="F101" i="1"/>
  <c r="F103" i="1" s="1"/>
  <c r="F65" i="1"/>
  <c r="D65" i="1"/>
  <c r="D101" i="1"/>
  <c r="D103" i="1" s="1"/>
  <c r="D88" i="1"/>
  <c r="D87" i="1"/>
  <c r="D86" i="1"/>
  <c r="D85" i="1"/>
  <c r="D82" i="1"/>
  <c r="D81" i="1"/>
  <c r="D77" i="1"/>
  <c r="D76" i="1"/>
  <c r="D94" i="1"/>
  <c r="F18" i="1"/>
  <c r="F50" i="1"/>
  <c r="F48" i="1"/>
  <c r="F42" i="1"/>
  <c r="F40" i="1"/>
  <c r="F39" i="1"/>
  <c r="F33" i="1"/>
  <c r="F28" i="1"/>
  <c r="F27" i="1"/>
  <c r="F26" i="1"/>
  <c r="D26" i="1"/>
  <c r="F19" i="1"/>
  <c r="F11" i="1" s="1"/>
  <c r="F17" i="1"/>
  <c r="F16" i="1"/>
  <c r="F12" i="1"/>
  <c r="F10" i="1"/>
  <c r="F9" i="1"/>
  <c r="D12" i="1"/>
  <c r="D48" i="1"/>
  <c r="D50" i="1"/>
  <c r="D42" i="1"/>
  <c r="D40" i="1"/>
  <c r="D39" i="1"/>
  <c r="D33" i="1"/>
  <c r="D27" i="1"/>
  <c r="D19" i="1"/>
  <c r="D11" i="1" s="1"/>
  <c r="D18" i="1"/>
  <c r="D17" i="1"/>
  <c r="D16" i="1"/>
  <c r="D10" i="1"/>
  <c r="D9" i="1"/>
  <c r="D70" i="1" l="1"/>
  <c r="D71" i="1" s="1"/>
  <c r="D73" i="1" s="1"/>
  <c r="F70" i="1"/>
  <c r="F71" i="1" s="1"/>
  <c r="F73" i="1" s="1"/>
  <c r="F96" i="1"/>
  <c r="D96" i="1"/>
  <c r="F89" i="1"/>
  <c r="D89" i="1"/>
  <c r="F83" i="1"/>
  <c r="D83" i="1"/>
  <c r="F79" i="1"/>
  <c r="D79" i="1"/>
  <c r="F62" i="1"/>
  <c r="D62" i="1"/>
  <c r="F44" i="1"/>
  <c r="D44" i="1"/>
  <c r="F34" i="1"/>
  <c r="D34" i="1"/>
  <c r="F30" i="1"/>
  <c r="D30" i="1"/>
  <c r="F20" i="1"/>
  <c r="D20" i="1"/>
  <c r="F13" i="1"/>
  <c r="D13" i="1"/>
  <c r="D91" i="1" l="1"/>
  <c r="D98" i="1" s="1"/>
  <c r="D36" i="1"/>
  <c r="D46" i="1"/>
  <c r="D22" i="1"/>
  <c r="F91" i="1"/>
  <c r="F98" i="1" s="1"/>
  <c r="F36" i="1"/>
  <c r="F46" i="1"/>
  <c r="F22" i="1"/>
  <c r="F105" i="1" l="1"/>
  <c r="F112" i="1" s="1"/>
  <c r="D105" i="1"/>
  <c r="D112" i="1" s="1"/>
</calcChain>
</file>

<file path=xl/sharedStrings.xml><?xml version="1.0" encoding="utf-8"?>
<sst xmlns="http://schemas.openxmlformats.org/spreadsheetml/2006/main" count="2021" uniqueCount="745">
  <si>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</si>
  <si>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</si>
  <si>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</si>
  <si>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</si>
  <si>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</si>
  <si>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</si>
  <si>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</si>
  <si>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</si>
  <si>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</si>
  <si>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</si>
  <si>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</si>
  <si>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</si>
  <si>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</si>
  <si>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</si>
  <si>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</si>
  <si>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</si>
  <si>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</si>
  <si>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</si>
  <si>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</si>
  <si>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</si>
  <si>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</si>
  <si>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</si>
  <si>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</si>
  <si>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</si>
  <si>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</si>
  <si>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</si>
  <si>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</si>
  <si>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</si>
  <si>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</si>
  <si>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</si>
  <si>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</si>
  <si>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INVERSIONES FINANCIERAS</t>
  </si>
  <si>
    <t xml:space="preserve">       RESULTADOS DEL PRESENTE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</si>
  <si>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</si>
  <si>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</si>
  <si>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</si>
  <si>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</si>
  <si>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MARIA DE  LOURDES AREVALO SANDOVAL</t>
  </si>
  <si>
    <t>RICARDO HUMBERTO PINEDA SARMIENTO</t>
  </si>
  <si>
    <t xml:space="preserve">                        REPRESENTANTE LEGAL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</si>
  <si>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</si>
  <si>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</si>
  <si>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</si>
  <si>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</si>
  <si>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</si>
  <si>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</si>
  <si>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</si>
  <si>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</si>
  <si>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</si>
  <si>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</si>
  <si>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</si>
  <si>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</si>
  <si>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</si>
  <si>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</si>
  <si>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</si>
  <si>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</si>
  <si>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</si>
  <si>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</si>
  <si>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</si>
  <si>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</si>
  <si>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</si>
  <si>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</si>
  <si>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</si>
  <si>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</si>
  <si>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</si>
  <si>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</si>
  <si>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</si>
  <si>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</si>
  <si>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</si>
  <si>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</si>
  <si>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>BALANCE GENERAL AL 30 DE ABRIL DE 2021</t>
  </si>
  <si>
    <t xml:space="preserve">ESTADO DE RESULTADOS  DEL 1 DE ENERO AL 30 DE ABRIL DE 2021 </t>
  </si>
  <si>
    <t>AFP CONFIA</t>
  </si>
  <si>
    <t>Impreso 06.05.2020 por AD00073</t>
  </si>
  <si>
    <t>Balance de comprobación Mensual</t>
  </si>
  <si>
    <t>AL 30 DE ABRIL DE 2020</t>
  </si>
  <si>
    <t>( DOLARES )</t>
  </si>
  <si>
    <t>Cuenta Contable</t>
  </si>
  <si>
    <t>Descripción</t>
  </si>
  <si>
    <t>Saldo Inicial</t>
  </si>
  <si>
    <t>Débito Mes</t>
  </si>
  <si>
    <t>Crédito Mes</t>
  </si>
  <si>
    <t>Saldo Final</t>
  </si>
  <si>
    <t>DISPONIBLE</t>
  </si>
  <si>
    <t>BANCOS DEL PAIS</t>
  </si>
  <si>
    <t>DEPOSITOS EN CUENTAS CORRIENTES</t>
  </si>
  <si>
    <t>DEPOSITOS EN CUENTAS CORRIENTES (MN)</t>
  </si>
  <si>
    <t>BANCOS</t>
  </si>
  <si>
    <t>BANCO CENTRAL DE RESERVA DE EL SALVADOR</t>
  </si>
  <si>
    <t>OFICINA CENTRAL</t>
  </si>
  <si>
    <t>BANCO AGRICOLA</t>
  </si>
  <si>
    <t>BANCO CUSCATLAN DE EL SALVADOR, S.A.</t>
  </si>
  <si>
    <t>BANCO DAVIVIENDA, S.A.</t>
  </si>
  <si>
    <t>BANCO AZUL, SA</t>
  </si>
  <si>
    <t>DEPOSITOS EN CUENTAS DE AHORRO</t>
  </si>
  <si>
    <t>DEPOSITOS EN CUENTAS DE AHORRO (MN)</t>
  </si>
  <si>
    <t>BANCO HIPOTECARIO DE EL SALVADOR S.A.</t>
  </si>
  <si>
    <t>BANCO CITIBANK N.A.</t>
  </si>
  <si>
    <t>BANCO DE FOMENTO AGROPECUARIO</t>
  </si>
  <si>
    <t>BANCO ATLANTIDA EL SALVADOR, S.A.</t>
  </si>
  <si>
    <t>OFICINA CENTRAL PLANILLA</t>
  </si>
  <si>
    <t>BANCO G &amp; T CONTINENTAL EL SALVADOR, SA</t>
  </si>
  <si>
    <t>BANCO PROMERICA S.A.</t>
  </si>
  <si>
    <t>SCOTIABANK EL SALVADOR</t>
  </si>
  <si>
    <t>BANCO DE AMERICA CENTRAL, SA</t>
  </si>
  <si>
    <t>BANCO INDUSTRIAL</t>
  </si>
  <si>
    <t>DEPOSITOS A PLAZO</t>
  </si>
  <si>
    <t>DEPOSITOS A PLAZO (MN)</t>
  </si>
  <si>
    <t>BANCO G &amp; T CONTINENTAL EL SALVADOR, S.A.</t>
  </si>
  <si>
    <t>BANCO INDUSTRIAL, S.A.</t>
  </si>
  <si>
    <t>INVERSIONES FINANCIERAS</t>
  </si>
  <si>
    <t>INVERSIONES DISPONIBLES PARA LA VENTA</t>
  </si>
  <si>
    <t>CERTIFICADOS DE PARTICIPACIÓN DE FONDOS DE INVERSIÓN</t>
  </si>
  <si>
    <t>CERTIFICADOS DE PARTICIPACIÓN DE FONDOS DE INVERSIÓN (MN)</t>
  </si>
  <si>
    <t>ABIERTOS</t>
  </si>
  <si>
    <t>FONDO DE INVERSION ATLANTIDA</t>
  </si>
  <si>
    <t>FONDO DE INVERSION BANAGRICOLA</t>
  </si>
  <si>
    <t>INVERSIONES A MANTENERSE HASTA EL VENCIMIENTO</t>
  </si>
  <si>
    <t>VALORES EMITIDOS O GARANTIZADOS POR BANCOS</t>
  </si>
  <si>
    <t>VALORES EMITIDOS O GARANTIZADOS POR BANCOS (MN)</t>
  </si>
  <si>
    <t>CERTIFICADOS DE DEPOSITO A PLAZO</t>
  </si>
  <si>
    <t>BANCO G&amp;T CONTINENTAL ES</t>
  </si>
  <si>
    <t>CUENTAS Y DOCUMENTOS POR COBRAR</t>
  </si>
  <si>
    <t>CUENTAS POR COBRAR POR ADMINISTRACION DE FONDOS</t>
  </si>
  <si>
    <t>CUENTAS POR COBRAR AL FONDO DE PENSIONES</t>
  </si>
  <si>
    <t>CUENTAS POR COBRAR AL FONDO DE PENSIONES (MN)</t>
  </si>
  <si>
    <t>COMISIONES POR COBRAR SOBRE CIAP</t>
  </si>
  <si>
    <t>COMISIONES POR COBRAR SOBRE RENTAS PROGRAMADAS CIAP</t>
  </si>
  <si>
    <t>COMISIONES POR COBRAR SOBRE CIAP ESPECIALES</t>
  </si>
  <si>
    <t>COMISIONES POR COBRAR SOBRE REZAGOS</t>
  </si>
  <si>
    <t>COMISIONES POR COBRAR SOBRE RENTAS PROGRAMADAS CGS</t>
  </si>
  <si>
    <t>CUENTAS POR COBRAR A SOCIEDADES DE SEGUROS</t>
  </si>
  <si>
    <t>CUENTAS POR COBRAR A SOCIEDADES DE SEGUROS (MN)</t>
  </si>
  <si>
    <t>PRIMAS PAGADAS EN EXCESO</t>
  </si>
  <si>
    <t>SISA VIDA, S.A. SEGUROS DE PERSONAS</t>
  </si>
  <si>
    <t>IMPUESTOS</t>
  </si>
  <si>
    <t>PAGO A CUENTA DEL IMPUESTO SOBRE LA RENTA</t>
  </si>
  <si>
    <t>PAGO A CUENTA DEL IMPUESTO SOBRE LA RENTA (MN)</t>
  </si>
  <si>
    <t>MES DE ENERO</t>
  </si>
  <si>
    <t>MES DE FEBRERO</t>
  </si>
  <si>
    <t>MES DE MARZO</t>
  </si>
  <si>
    <t>MES DE ABRIL</t>
  </si>
  <si>
    <t>IMPUESTO SOBRE LA RENTA RETENIDO POR TERCEROS</t>
  </si>
  <si>
    <t>IMPUESTO SOBRE LA RENTA RETENIDO POR TERCEROS (MN)</t>
  </si>
  <si>
    <t>ACTIVO POR IMPUESTO SOBRE LA RENTA DIFERIDO</t>
  </si>
  <si>
    <t>ACTIVO POR IMPUESTO SOBRE LA RENTA DIFERIDO (MN)</t>
  </si>
  <si>
    <t>OTRAS CUENTAS Y DOCUMENTOS POR COBRAR</t>
  </si>
  <si>
    <t>ANTICIPOS DE SUELDOS A PERSONAL</t>
  </si>
  <si>
    <t>ANTICIPOS DE SUELDOS A PERSONAL (MN)</t>
  </si>
  <si>
    <t>ANTICIPOS A PROVEEDORES</t>
  </si>
  <si>
    <t>ANTICIPOS A PROVEEDORES (MN)</t>
  </si>
  <si>
    <t>POR COMPRAS GENERALES</t>
  </si>
  <si>
    <t>OTRAS CUENTAS POR COBRAR</t>
  </si>
  <si>
    <t>OTRAS CUENTAS POR COBRAR (MN)</t>
  </si>
  <si>
    <t>DEUDORES VARIOS</t>
  </si>
  <si>
    <t>SEGURO DE EMPLEADOS</t>
  </si>
  <si>
    <t>PROCESOS DE RECAUDACION</t>
  </si>
  <si>
    <t>PROCESOS DE BENEFICIOS</t>
  </si>
  <si>
    <t>OPERACIONES TRANSITORIAS</t>
  </si>
  <si>
    <t>RENDIMIENTOS POR COBRAR</t>
  </si>
  <si>
    <t>POR DEPOSITOS EN BANCOS DEL PAIS</t>
  </si>
  <si>
    <t>POR DEPOSITOS EN BANCOS DEL PAIS (MN)</t>
  </si>
  <si>
    <t>DEPOSITOS A PLAZO FIJO</t>
  </si>
  <si>
    <t>DEPOSITOS DE AHORRO</t>
  </si>
  <si>
    <t>BANCO HIPOTECARIO</t>
  </si>
  <si>
    <t>BANCO DE AMERICA CENTRAL</t>
  </si>
  <si>
    <t>POR INVERSIONES FINANCIERAS</t>
  </si>
  <si>
    <t>POR INVERSIONES FINANCIERAS (MN)</t>
  </si>
  <si>
    <t>GASTOS PAGADOS POR ANTICIPADO</t>
  </si>
  <si>
    <t>PRIMAS POR FIANZAS</t>
  </si>
  <si>
    <t>PRIMAS POR FIANZAS (MN)</t>
  </si>
  <si>
    <t>PRIMAS POR FIANZAS PARA RESPALDAR AEG</t>
  </si>
  <si>
    <t>OTROS GASTOS PAGADOS POR ANTICIPADO</t>
  </si>
  <si>
    <t>OTROS GASTOS PAGADOS POR ANTICIPADO (MN)</t>
  </si>
  <si>
    <t>HONORARIOS</t>
  </si>
  <si>
    <t>COMBUSTIBLE</t>
  </si>
  <si>
    <t>LICENCIAS</t>
  </si>
  <si>
    <t>MANTENIMIENTO DE SERVIDORES</t>
  </si>
  <si>
    <t>INVERSIONES PERMANENTES EN CUOTAS DEL FONDO</t>
  </si>
  <si>
    <t>INVERSIONES VOLUNTARIAS EN CUOTAS DEL FONDO</t>
  </si>
  <si>
    <t>INVERSIONES VOLUNTARIAS EN CUOTAS DEL FONDO (MN)</t>
  </si>
  <si>
    <t>PRINCIPAL - FONDO CONSERVADOR</t>
  </si>
  <si>
    <t>RENDIMIENTO - FONDO CONSERVADOR</t>
  </si>
  <si>
    <t>PRINCIPAL - FONDO ESPECIAL DE RETIRO</t>
  </si>
  <si>
    <t>RENDIMIENTO - FONDO ESPECIAL DE RETIRO</t>
  </si>
  <si>
    <t>PROPIEDAD PLANTA Y EQUIPO</t>
  </si>
  <si>
    <t>TERRENOS</t>
  </si>
  <si>
    <t>TERRENOS (MN)</t>
  </si>
  <si>
    <t>URBANOS</t>
  </si>
  <si>
    <t>EDIFICIOS E INSTALACIONES</t>
  </si>
  <si>
    <t>EDIFICACIONES</t>
  </si>
  <si>
    <t>EDIFICACIONES (MN)</t>
  </si>
  <si>
    <t>INSTALACIONES</t>
  </si>
  <si>
    <t>INSTALACIONES (MN)</t>
  </si>
  <si>
    <t>MOBILIARIO Y EQUIPO</t>
  </si>
  <si>
    <t>MOBILIARIO DE OFICINA</t>
  </si>
  <si>
    <t>MOBILIARIO DE OFICINA (MN)</t>
  </si>
  <si>
    <t>EQUIPO DE OFICINA</t>
  </si>
  <si>
    <t>REDES DE COMUNICACION</t>
  </si>
  <si>
    <t>EQUIPOS DE COMPUTACION</t>
  </si>
  <si>
    <t>EQUIPOS DE COMPUTACION (MN)</t>
  </si>
  <si>
    <t>EQUIPOS DE TELEFONIA</t>
  </si>
  <si>
    <t>OBRAS DE ARTE</t>
  </si>
  <si>
    <t>OBRAS DE ARTE (MN)</t>
  </si>
  <si>
    <t>OTROS MOBILIARIOS Y EQUIPOS</t>
  </si>
  <si>
    <t>OTROS MOBILIARIOS Y EQUIPOS (MN)</t>
  </si>
  <si>
    <t>EQUIPOS DE TRANSPORTE</t>
  </si>
  <si>
    <t>VEHICULOS</t>
  </si>
  <si>
    <t>VEHICULOS (MN)</t>
  </si>
  <si>
    <t>OBRAS EN EJECUCION</t>
  </si>
  <si>
    <t>OBRAS EN EJECUCION (MN)</t>
  </si>
  <si>
    <t>EQUIPO DE TECNOLOGIA</t>
  </si>
  <si>
    <t>OTROS BIENES DE USO DIVERSO</t>
  </si>
  <si>
    <t>OTROS BIENES DE USO DIVERSO (MN)</t>
  </si>
  <si>
    <t>INSTALACIONES Y MEJORAS EN PROPIEDADES TOMADAS EN ALQUILER</t>
  </si>
  <si>
    <t>INSTALACIONES Y MEJORAS EN PROPIEDADES TOMADAS EN ALQUILER (</t>
  </si>
  <si>
    <t>DEPRECIACION ACUMULADA</t>
  </si>
  <si>
    <t>EDIFICIOS</t>
  </si>
  <si>
    <t>EDIFICIOS (MN)</t>
  </si>
  <si>
    <t>EQUIPO DE COMPUTACION</t>
  </si>
  <si>
    <t>EQUIPO DE COMPUTACION (MN)</t>
  </si>
  <si>
    <t>EQUIPO DE TELEFONIA</t>
  </si>
  <si>
    <t>INSTALACIONES Y MEJORAS EN LAS PROPIEDADES TOMADAS EN ALQUIL</t>
  </si>
  <si>
    <t>OTROS (MN)</t>
  </si>
  <si>
    <t>OTROS ACTIVOS</t>
  </si>
  <si>
    <t>ACTIVOS INTANGIBLES</t>
  </si>
  <si>
    <t>LICENCIAS (MN)</t>
  </si>
  <si>
    <t>COSTO DE ADQUISICION</t>
  </si>
  <si>
    <t>AMORTIZACION</t>
  </si>
  <si>
    <t>DEPOSITOS EN GARANTIA</t>
  </si>
  <si>
    <t>DEPOSITOS EN GARANTIA (MN)</t>
  </si>
  <si>
    <t>DEPOSITOS POR ALQUILERES</t>
  </si>
  <si>
    <t>DEPOSITOS POR ENERGIA</t>
  </si>
  <si>
    <t>DEPOSITO CEDEVAL - EUROCLEAR</t>
  </si>
  <si>
    <t>PASIVO</t>
  </si>
  <si>
    <t>CUENTAS Y DOCUMENTOS POR PAGAR</t>
  </si>
  <si>
    <t>OBLIGACIONES POR OPERACIONES PROPIAS</t>
  </si>
  <si>
    <t>PROVEEDORES</t>
  </si>
  <si>
    <t>PROVEEDORES (MN)</t>
  </si>
  <si>
    <t>VARIOS</t>
  </si>
  <si>
    <t>PROVISIONES MENSUALES</t>
  </si>
  <si>
    <t>DESARROLLO DE SISTEMAS - CONTRATOS</t>
  </si>
  <si>
    <t>OBLIGACIONES POR DEPOSITOS EN GARANTIA</t>
  </si>
  <si>
    <t>OBLIGACIONES POR DEPOSITOS EN GARANTIA (MN)</t>
  </si>
  <si>
    <t>OBLIGACIONES CON SOCIEDADES DE SEGUROS</t>
  </si>
  <si>
    <t>OBLIGACIONES CON SOCIEDADES DE SEGUROS (MN)</t>
  </si>
  <si>
    <t>ACSA, S.A. DE C.V. SEGURO DE PERSONAS</t>
  </si>
  <si>
    <t>OTRAS OBLIGACIONES POR OPERACIONES PROPIAS</t>
  </si>
  <si>
    <t>OTRAS OBLIGACIONES POR OPERACIONES PROPIAS (MN)</t>
  </si>
  <si>
    <t>OBLIGACIONES POR ADMINISTRACION DE FONDOS</t>
  </si>
  <si>
    <t>OBLIGACIONES CON AFILIADOS</t>
  </si>
  <si>
    <t>OBLIGACIONES CON AFILIADOS (MN)</t>
  </si>
  <si>
    <t>OBLIGACION CON AFILIADOS POR CAPITAL COMPLEMENTARIO</t>
  </si>
  <si>
    <t>SOCIEDADES DE SEGUROS</t>
  </si>
  <si>
    <t>AIG VIDA, S.A. SEGUROS DE PERSONAS</t>
  </si>
  <si>
    <t>SISA VIDA, S.A. - SEGUROS DE PERSONAS</t>
  </si>
  <si>
    <t>ASSA VIDA, S.A. SEGUROS DE PERSONAS</t>
  </si>
  <si>
    <t>OBLIGACIONES CON EMPRESAS RECAUDADORAS</t>
  </si>
  <si>
    <t>OBLIGACIONES CON EMPRESAS RECAUDADORAS (MN)</t>
  </si>
  <si>
    <t>CITIBANK, N.A.</t>
  </si>
  <si>
    <t>BANCO G &amp; T CONTINENTAL EL SALVADOR</t>
  </si>
  <si>
    <t>BANCO PROMERICA</t>
  </si>
  <si>
    <t>SCOTIABANK</t>
  </si>
  <si>
    <t>BANCO AZUL DE EL SALVADOR</t>
  </si>
  <si>
    <t>OBLIGACIONES CON EMPRESAS DE ENTREGA DE CORRESPONDENCIA</t>
  </si>
  <si>
    <t>OBLIGACIONES CON EMPRESAS DE ENTREGA DE CORRESPONDENCIA (MN)</t>
  </si>
  <si>
    <t>EMPRESAS DE ENTREGA DE CORRESPONDENCIA</t>
  </si>
  <si>
    <t>OBLIGACIONES CON EMPRESAS PROCESADORAS DE DATOS</t>
  </si>
  <si>
    <t>OBLIGACIONES CON EMPRESAS PROCESADORAS DE DATOS - MN</t>
  </si>
  <si>
    <t>RR DONNELLEY DE EL SALVADOR, S.A. DE C.V.</t>
  </si>
  <si>
    <t>OTRAS OBLIGACIONES POR ADMINISTRACION DE FONDOS</t>
  </si>
  <si>
    <t>OTRAS OBLIGACIONES POR ADMINISTRACION DE FONDOS (MN)</t>
  </si>
  <si>
    <t>RETENCIONES A AFILIADOS POR EMBARGO JUDICIAL</t>
  </si>
  <si>
    <t>DIVIDENDOS Y REMUNERACIONES</t>
  </si>
  <si>
    <t>DIVIDENDOS POR PAGAR</t>
  </si>
  <si>
    <t>DIVIDENDOS POR PAGAR (MN)</t>
  </si>
  <si>
    <t>UTILIDADES DE AÑOS ANTERIORES</t>
  </si>
  <si>
    <t>REMUNERACIONES POR PAGAR</t>
  </si>
  <si>
    <t>REMUNERACIONES POR PAGAR (MN)</t>
  </si>
  <si>
    <t>SUELDOS POR LIQUIDAR</t>
  </si>
  <si>
    <t>OTRAS CUENTAS Y DOCUMENTOS POR PAGAR</t>
  </si>
  <si>
    <t>SERVICIOS POR PAGAR</t>
  </si>
  <si>
    <t>SERVICIOS POR PAGAR (MN)</t>
  </si>
  <si>
    <t>AUDITORIA EXTERNA</t>
  </si>
  <si>
    <t>FINANCIERA</t>
  </si>
  <si>
    <t>OBLIGACIONES POR IMPUESTOS Y CONTRIBUCIONES</t>
  </si>
  <si>
    <t>IMPUESTOS Y CONTRIBUCIONES POR CUENTA PROPIA</t>
  </si>
  <si>
    <t>IMPUESTO SOBRE LA RENTA CORRIENTE</t>
  </si>
  <si>
    <t>IMPUESTO SOBRE LA RENTA CORRIENTE (MN)</t>
  </si>
  <si>
    <t>SEGURO SOCIAL</t>
  </si>
  <si>
    <t>SEGURO SOCIAL (MN)</t>
  </si>
  <si>
    <t>ADMINISTRADORAS DE FONDOS DE PENSIONES</t>
  </si>
  <si>
    <t>ADMINISTRADORAS DE FONDOS DE PENSIONES (MN)</t>
  </si>
  <si>
    <t>DEBITO FISCAL - IVA</t>
  </si>
  <si>
    <t>DEBITO FISCAL - IVA (MN)</t>
  </si>
  <si>
    <t>CONTRIBUCION ESPECIAL A LOS GRANDES CONTRIBUYENTES PARA EL P</t>
  </si>
  <si>
    <t>IMPUESTOS Y CONTRIBUCIONES RETENIDOS</t>
  </si>
  <si>
    <t>IMPUESTOS SOBRE LA RENTA (MN)</t>
  </si>
  <si>
    <t>FUNCIONARIOS Y EMPLEADOS</t>
  </si>
  <si>
    <t>ACCIONISTAS</t>
  </si>
  <si>
    <t>ACREEDORES VARIOS</t>
  </si>
  <si>
    <t>IMPUESTO DE VIALIDAD</t>
  </si>
  <si>
    <t>IMPUESTO DE VIALIDAD (MN)</t>
  </si>
  <si>
    <t>OTRAS RETENCIONES AL PERSONAL</t>
  </si>
  <si>
    <t>OTRAS RETENCIONES AL PERSONAL (MN)</t>
  </si>
  <si>
    <t>PRESTAMOS BANCARIOS</t>
  </si>
  <si>
    <t>FONDO SOCIAL PARA LA VIVIENDA</t>
  </si>
  <si>
    <t>PROCURADURIA GENERAL DE LA REPUBLICA</t>
  </si>
  <si>
    <t>EMBARGOS JUDICIALES</t>
  </si>
  <si>
    <t>FEDERACION DE CAJAS DE CREDITO</t>
  </si>
  <si>
    <t>OTRAS INSTITUCIONES</t>
  </si>
  <si>
    <t>IVA RETENIDO A TERCEROS</t>
  </si>
  <si>
    <t>IVA RETENIDO A TERCEROS (MN)</t>
  </si>
  <si>
    <t>IVA RETENIDO A EXTRANJEROS</t>
  </si>
  <si>
    <t>PROVISIONES</t>
  </si>
  <si>
    <t>PROVISION PARA OBLIGACIONES LABORALES</t>
  </si>
  <si>
    <t>PROVISION PARA OBLIGACIONES LABORALES (MN)</t>
  </si>
  <si>
    <t>AGUINALDOS Y BONIFICACIONES</t>
  </si>
  <si>
    <t>BONIFICACIONES</t>
  </si>
  <si>
    <t>PERSONAL ADMINISTRATIVO</t>
  </si>
  <si>
    <t>PERSONAL VENTAS</t>
  </si>
  <si>
    <t>VACACIONES</t>
  </si>
  <si>
    <t>BONO POR METAS</t>
  </si>
  <si>
    <t>RENUNCIA VOLUNTARIA</t>
  </si>
  <si>
    <t>PROVISION PARA CONTINGENCIAS</t>
  </si>
  <si>
    <t>PROVISION PARA CONTINGENCIAS (MN)</t>
  </si>
  <si>
    <t>CAPITAL SOCIAL</t>
  </si>
  <si>
    <t>CAPITAL SUSCRITO PAGADO</t>
  </si>
  <si>
    <t>CAPITAL SUSCRITO PAGADO (MN)</t>
  </si>
  <si>
    <t>RESERVAS DE CAPITAL</t>
  </si>
  <si>
    <t>RESERVA LEGAL</t>
  </si>
  <si>
    <t>RESERVA LEGAL (MN)</t>
  </si>
  <si>
    <t>RESULTADOS DEL EJERCICIO</t>
  </si>
  <si>
    <t>UTILIDAD DEL EJERCICIO</t>
  </si>
  <si>
    <t>UTILIDAD DEL EJERCICIO (MN)</t>
  </si>
  <si>
    <t>EGRESOS</t>
  </si>
  <si>
    <t>GASTOS DE OPERACION POR ADMINISTRACION DE FONDOS</t>
  </si>
  <si>
    <t>PRIMAS DE SEGURO PARA COBERTURA DE RIESGOS DE AFILIADOS</t>
  </si>
  <si>
    <t>PRIMAS DE SEGURO PARA COBERTURA DE RIESGOS DE AFILIADOS (MN)</t>
  </si>
  <si>
    <t>SUELDOS A AGENTES DE SERVICIOS PREVISIONALES</t>
  </si>
  <si>
    <t>SUELDOS A AGENTES DE SERVICIOS PREVISIONALES (MN)</t>
  </si>
  <si>
    <t>SUELDO AGENTES PREVISIONALES - OFFICIAL</t>
  </si>
  <si>
    <t>COMISIONES A AGENTES DE SERVICIOS PREVISIONALES</t>
  </si>
  <si>
    <t>COMISIONES A AGENTES DE SERVICIOS PREVISIONALES (MN)</t>
  </si>
  <si>
    <t>COMISIONES AGENTES PREVISIONALES</t>
  </si>
  <si>
    <t>PRESTACIONES A AGENTES DE SERVICIOS PREVISIONALES</t>
  </si>
  <si>
    <t>PRESTACIONES A AGENTES DE SERVICIOS PREVISIONALES (MN)</t>
  </si>
  <si>
    <t>AGUINALDOS</t>
  </si>
  <si>
    <t>AGUINALDO PERSONAL DE VENTAS - OFFICIAL</t>
  </si>
  <si>
    <t>BONIFICACIONES PERSONAL DE VENTAS - OFFICIAL</t>
  </si>
  <si>
    <t>VACACIONES PERSONAL DE VENTAS - OFFICIAL</t>
  </si>
  <si>
    <t>PRESTACIONES SOCIALES</t>
  </si>
  <si>
    <t>ISSS</t>
  </si>
  <si>
    <t>ISSS - PERSONAL DE VENTAS - OFFICIAL</t>
  </si>
  <si>
    <t>AFP</t>
  </si>
  <si>
    <t>AFP - PERSONAL DE VENTAS - OFFICIAL</t>
  </si>
  <si>
    <t>INSAFORP</t>
  </si>
  <si>
    <t>INSAFORP - PERSONAL DE VENTAS - OFFICIAL</t>
  </si>
  <si>
    <t>SEGUROS</t>
  </si>
  <si>
    <t>SALUD</t>
  </si>
  <si>
    <t>VIDA</t>
  </si>
  <si>
    <t>CAPACITACIONES</t>
  </si>
  <si>
    <t>PERSONAL DE VENTAS</t>
  </si>
  <si>
    <t>VIATICOS</t>
  </si>
  <si>
    <t>OTRAS PRESTACIONES</t>
  </si>
  <si>
    <t>RECONOCIMIENTO COMERCIAL</t>
  </si>
  <si>
    <t>ALOJAMIENTO</t>
  </si>
  <si>
    <t>TRANSPORTE</t>
  </si>
  <si>
    <t>COMISIONES A CASAS CORREDORAS DE BOLSA</t>
  </si>
  <si>
    <t>COMISIONES A CASAS CORREDORAS DE BOLSA (MN)</t>
  </si>
  <si>
    <t>CASAS CORREDORAS DE BOLSA</t>
  </si>
  <si>
    <t>ATLANTIDA SECURITIES, S.A.</t>
  </si>
  <si>
    <t>COMISIONES A BOLSA DE VALORES</t>
  </si>
  <si>
    <t>COMISIONES A BOLSA DE VALORES (MN)</t>
  </si>
  <si>
    <t>COMISIONES Y GASTOS POR DEPOSITO Y CUSTODIA DE VALORES</t>
  </si>
  <si>
    <t>COMISIONES Y GASTOS POR DEPOSITO Y CUSTODIA DE VALORES (MN)</t>
  </si>
  <si>
    <t>COMISIONES Y GASTOS POR PROCESOS DE RECAUDACION</t>
  </si>
  <si>
    <t>COMISIONES Y GASTOS POR PROCESOS DE RECAUDACION (MN)</t>
  </si>
  <si>
    <t>DEVOLUCION DE COMISIONES POR ANULACION DE CONTRATOS</t>
  </si>
  <si>
    <t>DEVOLUCION DE COMISIONES POR ANULACION DE CONTRATOS (MN)</t>
  </si>
  <si>
    <t>DEVOLUCION DE COMISIONES POR REVERSION DE PROCESOS DE ACREDI</t>
  </si>
  <si>
    <t>AJUSTE DE IBC MAXIMO</t>
  </si>
  <si>
    <t>REVERSIONES DE PLANILLAS</t>
  </si>
  <si>
    <t>POR RENTA PROGRAMADA</t>
  </si>
  <si>
    <t>EMPRESAS DE PROCESAMIENTO DE INFORMACION</t>
  </si>
  <si>
    <t>EMPRESAS DE PROCESAMIENTO DE INFORMACION (MN)</t>
  </si>
  <si>
    <t>SERVICIO DE DIGITALIZACION</t>
  </si>
  <si>
    <t>SERVICIO DE CORRESPONDENCIA</t>
  </si>
  <si>
    <t>SERVICIO DE CORRESPONDENCIA (MN)</t>
  </si>
  <si>
    <t>POR CONTRATO</t>
  </si>
  <si>
    <t>ESTUDIOS SOCIOECONOMICOS A BENEFICIARIOS</t>
  </si>
  <si>
    <t>ESTUDIOS SOCIOECONOMICOS A BENEFICIARIOS (MN)</t>
  </si>
  <si>
    <t>SERVICIOS DE IMPRESION</t>
  </si>
  <si>
    <t>SERVICIOS DE IMPRESION (MN)</t>
  </si>
  <si>
    <t>GASTOS MEDICOS</t>
  </si>
  <si>
    <t>GASTOS MEDICOS (MN)</t>
  </si>
  <si>
    <t>PERDIDA EN VALORIZACION DE LAS CUOTAS VOLUNTARIAS DE LA AFP</t>
  </si>
  <si>
    <t>RECARGO POR COBERTURAS DE INSUFICIENCIA</t>
  </si>
  <si>
    <t>RECARGO POR COBERTURAS DE INSUFICIENCIA (MN)</t>
  </si>
  <si>
    <t>PRIMAS POR FIANZAS PARA RESPALDAR AEG (MN)</t>
  </si>
  <si>
    <t>PAPELERIA</t>
  </si>
  <si>
    <t>PAPELERIA (MN)</t>
  </si>
  <si>
    <t>CAPITAL COMPLEMENTARIO NO CUBIERTO POR LA COMPAÑIA DE SEGURO</t>
  </si>
  <si>
    <t>SERVICIOS POR TRAMITES DE BENEFICIOS</t>
  </si>
  <si>
    <t>SERVICIOS POR TRAMITES DE BENEFICIOS - (MN)</t>
  </si>
  <si>
    <t>VISITAS POR CONTROLES DE SOBREVIVENCIA</t>
  </si>
  <si>
    <t>VISITAS PARA COMPROBACION ESTADO FAMILIAR</t>
  </si>
  <si>
    <t>GASTOS DE PERSONAL Y ADMINISTRATIVOS</t>
  </si>
  <si>
    <t>GASTOS DE PERSONAL</t>
  </si>
  <si>
    <t>SUELDOS DE PERSONAL</t>
  </si>
  <si>
    <t>SUELDOS DE PERSONAL (MN)</t>
  </si>
  <si>
    <t>SUELDOS DE PERSONAL - OFFICIAL</t>
  </si>
  <si>
    <t>HORAS EXTRAS</t>
  </si>
  <si>
    <t>HORAS EXTRAS (MN)</t>
  </si>
  <si>
    <t>AGUINALDOS Y BONIFICACIONES (MN)</t>
  </si>
  <si>
    <t>AGUINALDOS PERSONAL ADMINISTRATIVO - OFFICIAL</t>
  </si>
  <si>
    <t>BONIFICACIONES PERSONAL ADMINISTRATIVO - OFFICIAL</t>
  </si>
  <si>
    <t>BONIFICACIONES OTROS</t>
  </si>
  <si>
    <t>VACACIONES (MN)</t>
  </si>
  <si>
    <t>VACACIONES PERSONAL ADMINISTRATIVO - OFFICIAL</t>
  </si>
  <si>
    <t>UNIFORMES</t>
  </si>
  <si>
    <t>UNIFORMES (MN)</t>
  </si>
  <si>
    <t>CAPACITACION</t>
  </si>
  <si>
    <t>CAPACITACION (MN)</t>
  </si>
  <si>
    <t>PRESTACIONES SOCIALES (MN)</t>
  </si>
  <si>
    <t>I.S.S.S</t>
  </si>
  <si>
    <t>ISSS - PERSONAL ADMINISTRATIVO - OFFICIAL</t>
  </si>
  <si>
    <t>FONDOS PREVISIONALES</t>
  </si>
  <si>
    <t>AFP - PERSONAL ADMINISTRATIVO - OFFICIAL</t>
  </si>
  <si>
    <t>INSAFORP - PERSONAL ADMINISTRATIVO - OFFICIAL</t>
  </si>
  <si>
    <t>SEGUROS PARA EL PERSONAL</t>
  </si>
  <si>
    <t>SEGUROS PARA EL PERSONAL (MN)</t>
  </si>
  <si>
    <t>VIATICOS (MN)</t>
  </si>
  <si>
    <t>VIATICOS POR VIAJES</t>
  </si>
  <si>
    <t>VIATICOS POR VIAJES AL INTERIOR</t>
  </si>
  <si>
    <t>TRANSPORTE Y ALIMENTACION</t>
  </si>
  <si>
    <t>TRANSPORTE Y ALIMENTACION (MN)</t>
  </si>
  <si>
    <t>ALIMENTACION</t>
  </si>
  <si>
    <t>COMISIONES PERSONAL ADMINISTRATIVO</t>
  </si>
  <si>
    <t>COMISIONES PERSONAL ADMINISTRATIVO - (MN)</t>
  </si>
  <si>
    <t>CORPORATIVOS</t>
  </si>
  <si>
    <t>OTRAS PRESTACIONES AL PERSONAL</t>
  </si>
  <si>
    <t>OTRAS PRESTACIONES AL PERSONAL (MN)</t>
  </si>
  <si>
    <t>GASTOS DE DIRECTORIO</t>
  </si>
  <si>
    <t>DIETAS</t>
  </si>
  <si>
    <t>DIETAS (MN)</t>
  </si>
  <si>
    <t>OTROS GASTOS DE DIRECTORIO</t>
  </si>
  <si>
    <t>OTROS GASTOS DE DIRECTORIO (MN)</t>
  </si>
  <si>
    <t>DIRECCIONAMIENTO ESTRATEGICO</t>
  </si>
  <si>
    <t>GASTOS GENERALES</t>
  </si>
  <si>
    <t>INFORMATICA</t>
  </si>
  <si>
    <t>INFORMATICA (MN)</t>
  </si>
  <si>
    <t>MANTENIMIENTO Y RENOVACION DE LICENCIAS DE SOFTWARE</t>
  </si>
  <si>
    <t>TARJETAS (ACCESORIO COMPUTADORA)</t>
  </si>
  <si>
    <t>COMPRA DE LICENCIAS DE SOFTWARE</t>
  </si>
  <si>
    <t>VIGILANCIA Y PROTECCION</t>
  </si>
  <si>
    <t>VIGILANCIA Y PROTECCION (MN)</t>
  </si>
  <si>
    <t>VIGILANCIA</t>
  </si>
  <si>
    <t>POR CONTRATOS</t>
  </si>
  <si>
    <t>PROTECCION</t>
  </si>
  <si>
    <t>EVENTUALES</t>
  </si>
  <si>
    <t>ARRENDAMIENTOS DE INMUEBLES</t>
  </si>
  <si>
    <t>ARRENDAMIENTOS DE INMUEBLES (MN)</t>
  </si>
  <si>
    <t>ARRENDAMIENTOS DE MUEBLES</t>
  </si>
  <si>
    <t>ARRENDAMIENTOS DE MUEBLES (MN)</t>
  </si>
  <si>
    <t>FOTOCOPIADORAS/IMPRESORES</t>
  </si>
  <si>
    <t>FOTOCOPIADORAS</t>
  </si>
  <si>
    <t>HONORARIOS PROFESIONALES</t>
  </si>
  <si>
    <t>HONORARIOS PROFESIONALES (MN)</t>
  </si>
  <si>
    <t>LEGALES</t>
  </si>
  <si>
    <t>CONSULTORIAS</t>
  </si>
  <si>
    <t>COMERCIAL</t>
  </si>
  <si>
    <t>ELECTRICIDAD Y AGUA</t>
  </si>
  <si>
    <t>ELECTRICIDAD Y AGUA (MN)</t>
  </si>
  <si>
    <t>ELECTRICIDAD</t>
  </si>
  <si>
    <t>AGUA</t>
  </si>
  <si>
    <t>SERVICIOS DE COMUNICACION</t>
  </si>
  <si>
    <t>SERVICIOS DE COMUNICACION (MN)</t>
  </si>
  <si>
    <t>TELEFONOS CELULARES NACIONAL</t>
  </si>
  <si>
    <t>TELEFONOS FIJOS NACIONAL</t>
  </si>
  <si>
    <t>LINEA DE DATOS</t>
  </si>
  <si>
    <t>SERVICIO ELECTRONICO DE NEGOCIACION</t>
  </si>
  <si>
    <t>SERVICIO SIB</t>
  </si>
  <si>
    <t>BLOOMBERG</t>
  </si>
  <si>
    <t>OTROS SERVICIOS DE COMUNICACION</t>
  </si>
  <si>
    <t>AUDITORIA EXTERNA (MN)</t>
  </si>
  <si>
    <t>FISCAL</t>
  </si>
  <si>
    <t>PUBLICIDAD</t>
  </si>
  <si>
    <t>PUBLICIDAD (MN)</t>
  </si>
  <si>
    <t>MEDIOS</t>
  </si>
  <si>
    <t>PRENSA</t>
  </si>
  <si>
    <t>MATERIAL INFORMATIVO</t>
  </si>
  <si>
    <t>AFILIADOS</t>
  </si>
  <si>
    <t>ARTICULOS PROMOCIONALES</t>
  </si>
  <si>
    <t>EVENTOS</t>
  </si>
  <si>
    <t>EVENTOS - CLIENTES</t>
  </si>
  <si>
    <t>GASTOS DE ALIMENTACION</t>
  </si>
  <si>
    <t>PATROCINIOS</t>
  </si>
  <si>
    <t>DERECHOS PATROCINIOS</t>
  </si>
  <si>
    <t>OTROS GASTOS DE PATROCINIOS</t>
  </si>
  <si>
    <t>PAPELERIA Y UTILES DE ESCRITORIO</t>
  </si>
  <si>
    <t>PAPELERIA Y UTILES DE ESCRITORIO (MN)</t>
  </si>
  <si>
    <t>LIMPIEZA Y FUMIGACION</t>
  </si>
  <si>
    <t>LIMPIEZA Y FUMIGACION (MN)</t>
  </si>
  <si>
    <t>LIMPIEZA</t>
  </si>
  <si>
    <t>FUMIGACION</t>
  </si>
  <si>
    <t>MANTENIMIENTO DE VEHICULOS</t>
  </si>
  <si>
    <t>MANTENIMIENTO DE VEHICULOS (MN)</t>
  </si>
  <si>
    <t>EVENTUAL</t>
  </si>
  <si>
    <t>MANTENIMIENTO DE MUEBLES Y EQUIPO</t>
  </si>
  <si>
    <t>MANTENIMIENTO DE MUEBLES Y EQUIPO (MN)</t>
  </si>
  <si>
    <t>MANTENIMIENTO DE MUEBLES</t>
  </si>
  <si>
    <t>OTROS MUEBLES</t>
  </si>
  <si>
    <t>MANTENIMIENTO DE EQUIPOS</t>
  </si>
  <si>
    <t>AIRES ACONDICIONADOS</t>
  </si>
  <si>
    <t>SERVIDORES</t>
  </si>
  <si>
    <t>UPS</t>
  </si>
  <si>
    <t>SCANER</t>
  </si>
  <si>
    <t>PLANTAS TELEFONICAS</t>
  </si>
  <si>
    <t>OTROS EQUIPOS</t>
  </si>
  <si>
    <t>MANTENIMIENTO DE BIENES INMUEBLES ARRENDADOS</t>
  </si>
  <si>
    <t>MANTENIMIENTO DE BIENES INMUEBLES ARRENDADOS (MN)</t>
  </si>
  <si>
    <t>LOCALES</t>
  </si>
  <si>
    <t>MATERIALES Y UTILES DE LIMPIEZA</t>
  </si>
  <si>
    <t>MATERIALES Y UTILES DE LIMPIEZA (MN)</t>
  </si>
  <si>
    <t>VIATICOS VIAJES Y ALOJAMIENTO</t>
  </si>
  <si>
    <t>SUSCRIPCIONES</t>
  </si>
  <si>
    <t>SUSCRIPCIONES (MN)</t>
  </si>
  <si>
    <t>MEMBRESIAS NO REGULATORIAS</t>
  </si>
  <si>
    <t>SUSCRIPCIONES NO REGULATORIAS</t>
  </si>
  <si>
    <t>COMBUSTIBLES Y LUBRICANTES</t>
  </si>
  <si>
    <t>COMBUSTIBLES Y LUBRICANTES (MN)</t>
  </si>
  <si>
    <t>SERVICIOS DE CORRESPONDENCIA</t>
  </si>
  <si>
    <t>SERVICIOS DE CORRESPONDENCIA (MN)</t>
  </si>
  <si>
    <t>MATERIALES Y UTILES DE OFICINA</t>
  </si>
  <si>
    <t>MATERIALES Y UTILES DE OFICINA (MN)</t>
  </si>
  <si>
    <t>OTROS SERVICIOS Y ASESORIAS</t>
  </si>
  <si>
    <t>OTROS SERVICIOS Y ASESORIAS (MN)</t>
  </si>
  <si>
    <t>COMPUTACION OUTSOURCING</t>
  </si>
  <si>
    <t>COMPUTACION INSOURCING</t>
  </si>
  <si>
    <t>MANTENIMIENTO DE INMUEBLES</t>
  </si>
  <si>
    <t>MANTENIMIENTO DE INMUEBLES (MN)</t>
  </si>
  <si>
    <t>PINTURAS</t>
  </si>
  <si>
    <t>ELECTRICOS</t>
  </si>
  <si>
    <t>FONTANERIA, ALBAÑILERIA Y CARPINTERIA</t>
  </si>
  <si>
    <t>CISTERNAS</t>
  </si>
  <si>
    <t>ASCENSOR</t>
  </si>
  <si>
    <t>OTROS GASTOS GENERALES</t>
  </si>
  <si>
    <t>OTROS GASTOS GENERALES (MN)</t>
  </si>
  <si>
    <t>GASTOS POR SEGUROS</t>
  </si>
  <si>
    <t>PARA BIENES DE PROPIEDAD, PLANTA Y EQUIPO</t>
  </si>
  <si>
    <t>PARA BIENES DE PROPIEDAD, PLANTA Y EQUIPO (MN)</t>
  </si>
  <si>
    <t>OTROS SEGUROS</t>
  </si>
  <si>
    <t>OTROS SEGUROS (MN)</t>
  </si>
  <si>
    <t>RIESGO CIBERNETICO</t>
  </si>
  <si>
    <t>IMPUESTOS Y CONTRIBUCIONES</t>
  </si>
  <si>
    <t>IMPUESTOS MUNICIPALES</t>
  </si>
  <si>
    <t>IMPUESTOS MUNICIPALES (MN)</t>
  </si>
  <si>
    <t>MATRICULAS DE COMERCIO</t>
  </si>
  <si>
    <t>MATRICULAS DE COMERCIO (MN)</t>
  </si>
  <si>
    <t>DERECHOS DE FISCALIZACION A LA SUPERINTENDENCIA DE PENSIONES</t>
  </si>
  <si>
    <t>CONTRIBUCION ESPECIAL PARA LA SEGURIDAD CIUDADANA Y CONVIVEN</t>
  </si>
  <si>
    <t>OTROS IMPUESTOS Y CONTRIBUCIONES</t>
  </si>
  <si>
    <t>OTROS IMPUESTOS Y CONTRIBUCIONES (MN)</t>
  </si>
  <si>
    <t>CONTRIBUCIONES</t>
  </si>
  <si>
    <t>GASTOS FINANCIEROS</t>
  </si>
  <si>
    <t>GASTOS FINANCIEROS POR INVERSIONES PROPIAS</t>
  </si>
  <si>
    <t>DEPOSITOS Y CUSTODIA DE VALORES</t>
  </si>
  <si>
    <t>DEPOSITOS Y CUSTODIA DE VALORES - MN</t>
  </si>
  <si>
    <t>CEDEVAL</t>
  </si>
  <si>
    <t>OTROS GASTOS FINANCIEROS</t>
  </si>
  <si>
    <t>FIANZAS CONTRATADAS</t>
  </si>
  <si>
    <t>FIANZAS CONTRATADAS (MN)</t>
  </si>
  <si>
    <t>OTROS GASTOS FINANCIEROS (MN)</t>
  </si>
  <si>
    <t>DEPRECIACION, AMORTIZACION Y DETERIORO DE LOS ACTIVOS</t>
  </si>
  <si>
    <t>DEPRECIACION DE BIENES DE PROPIEDAD, PLANTA Y EQUIPO</t>
  </si>
  <si>
    <t>EDIFICIOS E INSTALACIONES (MN)</t>
  </si>
  <si>
    <t>MOBILIARIO Y EQUIPO (MN)</t>
  </si>
  <si>
    <t>MOBILIARIO</t>
  </si>
  <si>
    <t>EQUIPO DE REDES DE COMUNICACION</t>
  </si>
  <si>
    <t>EQUIPO DE COMPUTO</t>
  </si>
  <si>
    <t>EQUIPOS DE TRANSPORTE (MN)</t>
  </si>
  <si>
    <t>AMORTIZACION DE ACTIVOS INTANGIBLES</t>
  </si>
  <si>
    <t>OTROS GASTOS</t>
  </si>
  <si>
    <t>DONACIONES Y CONTRIBUCIONES</t>
  </si>
  <si>
    <t>DONACIONES Y CONTRIBUCIONES (MN)</t>
  </si>
  <si>
    <t>DONACIONES</t>
  </si>
  <si>
    <t>OTROS GASTOS (MN)</t>
  </si>
  <si>
    <t>IMPUESTOS NO DEDUCIBLES</t>
  </si>
  <si>
    <t>OTROS GASTOS NO DEDUCIBLES</t>
  </si>
  <si>
    <t>GASTOS DE EJERCICIOS ANTERIORES</t>
  </si>
  <si>
    <t>GASTOS OPERATIVOS</t>
  </si>
  <si>
    <t>GASTOS OPERATIVOS (MN)</t>
  </si>
  <si>
    <t>GASTOS EXTRAORDINARIOS</t>
  </si>
  <si>
    <t>OTROS GASTOS EXTRAORDINARIOS</t>
  </si>
  <si>
    <t>OTROS GASTOS EXTRAORDINARIOS (MN)</t>
  </si>
  <si>
    <t>IMPUESTO SOBRE LA RENTA AÑOS ANTERIORES</t>
  </si>
  <si>
    <t>IMPUESTO SOBRE LA RENTA DIFERIDO</t>
  </si>
  <si>
    <t>IMPUESTO SOBRE LA RENTA DIFERIDO (MN)</t>
  </si>
  <si>
    <t>CONTRIBUCIONES ESPECIALES POR LEY</t>
  </si>
  <si>
    <t>CONTRIBUCION ESPECIAL A LOS GRANDES CONTRIBUYENTES - AÑOS AN</t>
  </si>
  <si>
    <t>INGRESOS</t>
  </si>
  <si>
    <t>INGRESOS DE OPERACION</t>
  </si>
  <si>
    <t>INGRESOS POR COMISIONES POR ADMINISTRACION DEL FONDO</t>
  </si>
  <si>
    <t>COMISIONES POR ADMINISTRACION DE CUENTAS INDIVIDUALES</t>
  </si>
  <si>
    <t>COMISIONES POR ADMINISTRACION DE CUENTAS INDIVIDUALES (MN)</t>
  </si>
  <si>
    <t>COMISIONES POR ADMINISTRACION DE REZAGOS</t>
  </si>
  <si>
    <t>COMISIONES POR ADMINISTRACION DE CUENTAS INDIVIDUALES ESPECI</t>
  </si>
  <si>
    <t>COMISIONES POR ADMINISTRACION DE RENTAS PROGRAMADAS</t>
  </si>
  <si>
    <t>COMISIONES POR ADMINISTRACION DE RENTAS PROGRAMADAS (MN)</t>
  </si>
  <si>
    <t>COMISIONES POR ADMINISTRACION DE RENTA PROGRAMADAS CIAP</t>
  </si>
  <si>
    <t>COMISIONES POR ADMINISTRACION DE RENTA PROGRAMADA CGS</t>
  </si>
  <si>
    <t>INGRESOS FINANCIEROS</t>
  </si>
  <si>
    <t>INGRESOS POR DISPONIBILIDADES</t>
  </si>
  <si>
    <t>RENDIMIENTO POR DISPONIBILIDADES</t>
  </si>
  <si>
    <t>RENDIMIENTO POR DISPONIBILIDADES (MN)</t>
  </si>
  <si>
    <t>CUENTAS DE AHORRO</t>
  </si>
  <si>
    <t>BANCO DAVIVIENDA</t>
  </si>
  <si>
    <t>BANCO CITIBANK, N.A.</t>
  </si>
  <si>
    <t>BANCO G&amp;T CONTINENTAL EL SALVADOR</t>
  </si>
  <si>
    <t>INGRESOS POR INVERSIONES FINANCIERAS</t>
  </si>
  <si>
    <t>RENDIMIENTOS POR INVERSIONES FINANCIERAS</t>
  </si>
  <si>
    <t>RENDIMIENTOS POR INVERSIONES FINANCIERAS (MN)</t>
  </si>
  <si>
    <t>CERTIFICADOS DE DEPOSITOS A PLAZO MAYORES A 90 DIAS</t>
  </si>
  <si>
    <t>VALUACION DE INVERSIONES FINANCIERAS</t>
  </si>
  <si>
    <t>VALUACION DE INVERSIONES FINANCIERAS (MN)</t>
  </si>
  <si>
    <t>CERTIFICADOS DE PARTICIPACION EN FONDOS DE INVERSION</t>
  </si>
  <si>
    <t>FI-FINANCIEROS</t>
  </si>
  <si>
    <t>GANANCIA EN TRANSACCIONES DE INVERSIONES FINANCIERAS</t>
  </si>
  <si>
    <t>GANANCIA EN TRANSACCIONES DE INVERSIONES FINANCIERAS (MN)</t>
  </si>
  <si>
    <t>OTROS INGRESOS</t>
  </si>
  <si>
    <t>RENTABILIDAD POR INVERSIONES VOLUNTARIAS EN CUOTAS DEL FONDO</t>
  </si>
  <si>
    <t>RENDIMIENTOS POR INVERSIONES VOLUNTARIAS EN CUOTAS DEL FONDO</t>
  </si>
  <si>
    <t>GRAVADA</t>
  </si>
  <si>
    <t>GANANCIAS POR VENTA DE BIENES</t>
  </si>
  <si>
    <t>GANANCIAS POR VENTA DE BIENES (MN)</t>
  </si>
  <si>
    <t>OTROS INGRESOS (MN)</t>
  </si>
  <si>
    <t>REINTEGRO PRIMAS SEGURO DE AFILIADOS</t>
  </si>
  <si>
    <t>SISA, VIDA, S.A. - SEGUROS DE PERSONAS</t>
  </si>
  <si>
    <t>INGRESOS DE EJERCICIOS ANTERIORES</t>
  </si>
  <si>
    <t>INGRESOS DE OPERACION (MN)</t>
  </si>
  <si>
    <t>INGRESOS DE PERSONAL Y ADMINISTRATIVOS</t>
  </si>
  <si>
    <t>INGRESOS EXTRAORDINARIOS</t>
  </si>
  <si>
    <t>INGRESOS POR RECUPERACION DE SINIESTROS</t>
  </si>
  <si>
    <t>INGRESOS POR RECUPERACION DE SINIESTROS (MN)</t>
  </si>
  <si>
    <t>DESASTRES Y OTROS EVENTOS</t>
  </si>
  <si>
    <t>CUENTAS CONTINGENTES Y COMPROMISOS DEUDORAS</t>
  </si>
  <si>
    <t>GARANTIAS OTORGADAS</t>
  </si>
  <si>
    <t>GARANTIAS OTORGADAS(MN)</t>
  </si>
  <si>
    <t>ADMINISTRACION FONDO ESPECIAL DE RETIRO</t>
  </si>
  <si>
    <t>OTRAS CONTINGENCIAS Y COMPROMISOS</t>
  </si>
  <si>
    <t>OTRAS CONTINGENCIAS Y COMPROMISOS(MN)</t>
  </si>
  <si>
    <t>ARRENDAMIENTO DE EQUIPOS</t>
  </si>
  <si>
    <t>ARRENDAMIENTO DE LOCALES</t>
  </si>
  <si>
    <t>LICENCIAS Y ENLACES DE COMUNICACION</t>
  </si>
  <si>
    <t>OTROS SERVICIOS DIVERSOS</t>
  </si>
  <si>
    <t>SISTEMAS</t>
  </si>
  <si>
    <t>SERVICIOS GENERALES</t>
  </si>
  <si>
    <t>VIGILANCIA, PROTECCION Y OTROS</t>
  </si>
  <si>
    <t>OTRAS</t>
  </si>
  <si>
    <t>CUENTAS CONTINGENTES Y COMPROMISOS ACREEDORAS</t>
  </si>
  <si>
    <t>RESPONSABILIDAD POR GARANTIAS OTORGADAS</t>
  </si>
  <si>
    <t>RESPONSABILIDAD POR GARANTIAS OTORGADAS PARA FONDOS EN ADMIN</t>
  </si>
  <si>
    <t>RESPONSABILIDAD POR GARANTIA OTORGADA AL FONDO ESPECIAL DE R</t>
  </si>
  <si>
    <t>RESPONSABILIDAD POR OTRAS CONTINGENCIAS Y COMPROMISOS</t>
  </si>
  <si>
    <t>RESPONSABILIDAD POR OTRAS CONTINGENCIAS Y COMPROMISOS(MN)</t>
  </si>
  <si>
    <t>CUENTAS DE CONTROL</t>
  </si>
  <si>
    <t>CUENTAS DE CONTROL DEUDORAS</t>
  </si>
  <si>
    <t>VALORES Y BIENES PROPIOS EN CUSTODIA</t>
  </si>
  <si>
    <t>VALORES EN CUSTODIA</t>
  </si>
  <si>
    <t>VALORES EN CUSTODIA (MN)</t>
  </si>
  <si>
    <t>CUSTODIA EN TERCEROS</t>
  </si>
  <si>
    <t>FONDOS DE INVERSION</t>
  </si>
  <si>
    <t>FI-ATLANTIDA CAPITAL</t>
  </si>
  <si>
    <t>FI-BANAGRICOLA</t>
  </si>
  <si>
    <t>DOCUMENTOS EN CUSTODIA</t>
  </si>
  <si>
    <t>DOCUMENTOS EN CUSTODIA - MN</t>
  </si>
  <si>
    <t>CUENTAS DE CONTROL DIVERSAS</t>
  </si>
  <si>
    <t>BIENES NO DEPRECIABLES</t>
  </si>
  <si>
    <t>BIENES NO DEPRECIABLES(MN)</t>
  </si>
  <si>
    <t>OTRAS CUENTAS DE CONTROL DIVERSAS</t>
  </si>
  <si>
    <t>OTRAS CUENTAS DE CONTROL DIVERSAS(MN)</t>
  </si>
  <si>
    <t>CUENTAS DE CONTROL ACREEDORAS</t>
  </si>
  <si>
    <t>CONTRACUENTA VALORES Y BIENES PROPIOS EN CUSTODIA</t>
  </si>
  <si>
    <t>CONTRACUENTA VALORES Y BIENES PROPIOS EN CUSTODIA(MN)</t>
  </si>
  <si>
    <t>CONTRACUENTA DE CUENTAS DE CONTROL DIVERSAS</t>
  </si>
  <si>
    <t>CONTRACUENTA DE CUENTAS DE CONTROL DIVERSAS(MN)</t>
  </si>
  <si>
    <t>Saldo al debe</t>
  </si>
  <si>
    <t>Saldo al haber</t>
  </si>
  <si>
    <t>25101105 - 252</t>
  </si>
  <si>
    <t>251 - 25101105</t>
  </si>
  <si>
    <t>SHEARLENE VERONICA MARQUEZ LAÍNEZ</t>
  </si>
  <si>
    <t xml:space="preserve"> GERENTE DE CONTABILIDAD</t>
  </si>
  <si>
    <t>41102-41105</t>
  </si>
  <si>
    <t>AL 30 DE ABRIL DE 2021</t>
  </si>
  <si>
    <t>BANCOS Y FINANCIERAS DEL EXTERIOR</t>
  </si>
  <si>
    <t>MORGAN STANLEY</t>
  </si>
  <si>
    <t>CUENTAS POR COBRAR A FAPV</t>
  </si>
  <si>
    <t>CUENTAS POR COBRAR A FAPV - MN</t>
  </si>
  <si>
    <t>COMISIONES POR ADMINISTRACION DE FAPV</t>
  </si>
  <si>
    <t>ALQUILERES PAGADOS POR ANTICIPADO</t>
  </si>
  <si>
    <t>ALQUILERES PAGADOS POR ANTICIPADO(MN)</t>
  </si>
  <si>
    <t>LOCAL PLAZA MERLIOT</t>
  </si>
  <si>
    <t>PROGRAMAS DE COMPUTO</t>
  </si>
  <si>
    <t>PROGRAMAS DE COMPUTO (MN)</t>
  </si>
  <si>
    <t>ATLÁNTIDA VIDA, S.A.</t>
  </si>
  <si>
    <t>OBLIGACION CON AFILIADOS POR CAPITAL COMPLEMENTARIO CONSTITU</t>
  </si>
  <si>
    <t>CAPITAL COMPLEMENTARIO CONSTITUIDO POR LA AFP</t>
  </si>
  <si>
    <t>FINANCIERA Y FISCAL FAPV</t>
  </si>
  <si>
    <t>IMPUESTO SOBRE LA RENTA CORRIENTE - GANANCIA DE CAPITAL</t>
  </si>
  <si>
    <t>IVA RETENIDO A OTROS</t>
  </si>
  <si>
    <t>INDEMNIZACIONES</t>
  </si>
  <si>
    <t>INDEMNIZACIONES PERSONAL DE VENTAS - OFFICIAL</t>
  </si>
  <si>
    <t>VALORES DAVIVIENDA EL SALVADOR, S.A. DE C.V.</t>
  </si>
  <si>
    <t>INDEMNIZACIONES (MN)</t>
  </si>
  <si>
    <t>INDEMNIZACIONES PERSONAL ADMINISTRATIVO - OFFICIAL</t>
  </si>
  <si>
    <t>SERVICIO DE MTTO DE SOFTWARE</t>
  </si>
  <si>
    <t>USO DE PLATAFORMAS DE SOTFWARE</t>
  </si>
  <si>
    <t>EQUIPOS CONTRA INCENDIOS Y SEGURIDAD</t>
  </si>
  <si>
    <t>HERRAMIENTA PLAN VIEW</t>
  </si>
  <si>
    <t>PLANTA ELECTRICA</t>
  </si>
  <si>
    <t>DIRECTORES Y ADMINISTRADORES</t>
  </si>
  <si>
    <t>GASTOS DIVERSOS</t>
  </si>
  <si>
    <t>MULTAS Y SANCIONES IMPUESTAS POR LA DGII</t>
  </si>
  <si>
    <t>MULTAS Y SANCIONES IMPUESTAS POR LA DGII (MN)</t>
  </si>
  <si>
    <t>GASTOS POR SERVICIOS A FAPV</t>
  </si>
  <si>
    <t>OTROS GASTOS DIVERSOS</t>
  </si>
  <si>
    <t>OTROS GASTOS DIVERSOS - MN</t>
  </si>
  <si>
    <t>AUDITORIA FINANCIERA Y FISCAL</t>
  </si>
  <si>
    <t>SERVICIOS BANCARIOS</t>
  </si>
  <si>
    <t>CUSTODIA Y SERVICIOS PRESTADOS POR CEDEVAL</t>
  </si>
  <si>
    <t>DETERIORO DE PROPIEDAD, PLANTA Y EQUIPO</t>
  </si>
  <si>
    <t>PERDIDAS POR DETERIORO DE PROPIEDAD, PLANTA Y EQUIPO</t>
  </si>
  <si>
    <t>PERDIDAS POR DETERIORO DE PROPIEDAD, PLANTA Y EQUIPO (MN)</t>
  </si>
  <si>
    <t>IMPUESTO SOBRE LA RENTA - GANANCIA DE CAPITAL</t>
  </si>
  <si>
    <t>COMISIONES POR FAPV</t>
  </si>
  <si>
    <t>COMISIONES POR ADMINISTRACION DE FAPV - MN</t>
  </si>
  <si>
    <t>COMPROMISOS POR ADMINISTRACION DE FAPV</t>
  </si>
  <si>
    <t>COMPROMISOS POR ADMINISTRACION DE FAPV - MN</t>
  </si>
  <si>
    <t>FONDO DE AHORRO PREVISIONAL VOLUNTARIO PROYECTA 5PLUS</t>
  </si>
  <si>
    <t>RESPONSABILIDAD POR COMPROMISOS DE ADMINISTRACION DE FAPV</t>
  </si>
  <si>
    <t>RESPONSABILIDAD POR FAPV</t>
  </si>
  <si>
    <t>RESPONSABILIDAD POR FAPV -MN</t>
  </si>
  <si>
    <t xml:space="preserve">       INGRESOS EXTRAORDINARIOS</t>
  </si>
  <si>
    <t>Impreso 06.05.2021 por AD00073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</si>
</sst>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43" fontId="0" fillId="0" borderId="0" xfId="1" applyFont="1"/>
    <xf numFmtId="164" fontId="0" fillId="2" borderId="0" xfId="0" applyNumberFormat="1" applyFill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D184-E6D8-4441-B0E9-574159C6A480}">
  <dimension ref="A2:F940"/>
  <sheetViews>
    <sheetView topLeftCell="A5" workbookViewId="0">
      <selection activeCell="C764" sqref="C764"/>
    </sheetView>
  </sheetViews>
  <sheetFormatPr defaultRowHeight="15" x14ac:dyDescent="0.25"/>
  <cols>
    <col min="1" max="1" width="14.85546875" style="22" bestFit="1" customWidth="1"/>
    <col min="2" max="2" width="37.5703125" customWidth="1"/>
    <col min="3" max="3" width="14.28515625" style="23" bestFit="1" customWidth="1"/>
    <col min="4" max="4" width="14.5703125" style="23" bestFit="1" customWidth="1"/>
    <col min="5" max="5" width="15.28515625" style="23" bestFit="1" customWidth="1"/>
    <col min="6" max="6" width="14.28515625" style="23" bestFit="1" customWidth="1"/>
  </cols>
  <sheetData>
    <row r="2" spans="1:6" x14ac:dyDescent="0.25">
      <c r="A2" s="22" t="s">
        <v>72</v>
      </c>
    </row>
    <row r="4" spans="1:6" x14ac:dyDescent="0.25">
      <c r="A4" s="22" t="s">
        <v>73</v>
      </c>
    </row>
    <row r="6" spans="1:6" x14ac:dyDescent="0.25">
      <c r="A6" s="22" t="s">
        <v>74</v>
      </c>
    </row>
    <row r="7" spans="1:6" x14ac:dyDescent="0.25">
      <c r="A7" s="22" t="s">
        <v>75</v>
      </c>
    </row>
    <row r="8" spans="1:6" x14ac:dyDescent="0.25">
      <c r="A8" s="22" t="s">
        <v>76</v>
      </c>
    </row>
    <row r="10" spans="1:6" x14ac:dyDescent="0.25">
      <c r="A10" s="22" t="s">
        <v>77</v>
      </c>
      <c r="B10" t="s">
        <v>78</v>
      </c>
      <c r="C10" s="23" t="s">
        <v>79</v>
      </c>
      <c r="D10" s="23" t="s">
        <v>80</v>
      </c>
      <c r="E10" s="23" t="s">
        <v>81</v>
      </c>
      <c r="F10" s="23" t="s">
        <v>82</v>
      </c>
    </row>
    <row r="11" spans="1:6" x14ac:dyDescent="0.25">
      <c r="A11" s="22">
        <v>1</v>
      </c>
      <c r="B11" t="s">
        <v>2</v>
      </c>
      <c r="C11" s="23">
        <v>36841608.020000003</v>
      </c>
      <c r="D11" s="23">
        <v>108411959</v>
      </c>
      <c r="E11" s="23">
        <v>-118683925.05</v>
      </c>
      <c r="F11" s="23">
        <v>26569641.969999999</v>
      </c>
    </row>
    <row r="12" spans="1:6" x14ac:dyDescent="0.25">
      <c r="A12" s="22">
        <v>11</v>
      </c>
      <c r="B12" t="s">
        <v>83</v>
      </c>
      <c r="C12" s="23">
        <v>16152349.84</v>
      </c>
      <c r="D12" s="23">
        <v>87302766.930000007</v>
      </c>
      <c r="E12" s="23">
        <v>-95141399.260000005</v>
      </c>
      <c r="F12" s="23">
        <v>8313717.5099999998</v>
      </c>
    </row>
    <row r="13" spans="1:6" x14ac:dyDescent="0.25">
      <c r="A13" s="22">
        <v>112</v>
      </c>
      <c r="B13" t="s">
        <v>84</v>
      </c>
      <c r="C13" s="23">
        <v>16152349.84</v>
      </c>
      <c r="D13" s="23">
        <v>87302766.930000007</v>
      </c>
      <c r="E13" s="23">
        <v>-95141399.260000005</v>
      </c>
      <c r="F13" s="23">
        <v>8313717.5099999998</v>
      </c>
    </row>
    <row r="14" spans="1:6" x14ac:dyDescent="0.25">
      <c r="A14" s="22">
        <v>11201</v>
      </c>
      <c r="B14" t="s">
        <v>85</v>
      </c>
      <c r="C14" s="23">
        <v>208494.52</v>
      </c>
      <c r="D14" s="23">
        <v>7541694.0999999996</v>
      </c>
      <c r="E14" s="23">
        <v>-7556257.7599999998</v>
      </c>
      <c r="F14" s="23">
        <v>193930.86</v>
      </c>
    </row>
    <row r="15" spans="1:6" x14ac:dyDescent="0.25">
      <c r="A15" s="22">
        <v>112011</v>
      </c>
      <c r="B15" t="s">
        <v>86</v>
      </c>
      <c r="C15" s="23">
        <v>208494.52</v>
      </c>
      <c r="D15" s="23">
        <v>7541694.0999999996</v>
      </c>
      <c r="E15" s="23">
        <v>-7556257.7599999998</v>
      </c>
      <c r="F15" s="23">
        <v>193930.86</v>
      </c>
    </row>
    <row r="16" spans="1:6" x14ac:dyDescent="0.25">
      <c r="A16" s="22">
        <v>11201101</v>
      </c>
      <c r="B16" t="s">
        <v>87</v>
      </c>
      <c r="C16" s="23">
        <v>208494.52</v>
      </c>
      <c r="D16" s="23">
        <v>7541694.0999999996</v>
      </c>
      <c r="E16" s="23">
        <v>-7556257.7599999998</v>
      </c>
      <c r="F16" s="23">
        <v>193930.86</v>
      </c>
    </row>
    <row r="17" spans="1:6" x14ac:dyDescent="0.25">
      <c r="A17" s="22">
        <v>1120110101</v>
      </c>
      <c r="B17" t="s">
        <v>88</v>
      </c>
      <c r="C17" s="23">
        <v>0</v>
      </c>
      <c r="D17" s="23">
        <v>6864000</v>
      </c>
      <c r="E17" s="23">
        <v>-6864000</v>
      </c>
      <c r="F17" s="23">
        <v>0</v>
      </c>
    </row>
    <row r="18" spans="1:6" x14ac:dyDescent="0.25">
      <c r="A18" s="22">
        <v>112011010101</v>
      </c>
      <c r="B18" t="s">
        <v>89</v>
      </c>
      <c r="C18" s="23">
        <v>0</v>
      </c>
      <c r="D18" s="23">
        <v>6864000</v>
      </c>
      <c r="E18" s="23">
        <v>-6864000</v>
      </c>
      <c r="F18" s="23">
        <v>0</v>
      </c>
    </row>
    <row r="19" spans="1:6" x14ac:dyDescent="0.25">
      <c r="A19" s="22">
        <v>1120110103</v>
      </c>
      <c r="B19" t="s">
        <v>90</v>
      </c>
      <c r="C19" s="23">
        <v>20915.669999999998</v>
      </c>
      <c r="D19" s="23">
        <v>640912.16</v>
      </c>
      <c r="E19" s="23">
        <v>-657266.35</v>
      </c>
      <c r="F19" s="23">
        <v>4561.4799999999996</v>
      </c>
    </row>
    <row r="20" spans="1:6" x14ac:dyDescent="0.25">
      <c r="A20" s="22">
        <v>112011010301</v>
      </c>
      <c r="B20" t="s">
        <v>89</v>
      </c>
      <c r="C20" s="23">
        <v>20915.669999999998</v>
      </c>
      <c r="D20" s="23">
        <v>640912.16</v>
      </c>
      <c r="E20" s="23">
        <v>-657266.35</v>
      </c>
      <c r="F20" s="23">
        <v>4561.4799999999996</v>
      </c>
    </row>
    <row r="21" spans="1:6" x14ac:dyDescent="0.25">
      <c r="A21" s="22">
        <v>1120110104</v>
      </c>
      <c r="B21" t="s">
        <v>91</v>
      </c>
      <c r="C21" s="23">
        <v>3298.83</v>
      </c>
      <c r="D21" s="23">
        <v>3000</v>
      </c>
      <c r="E21" s="23">
        <v>-6000</v>
      </c>
      <c r="F21" s="23">
        <v>298.83</v>
      </c>
    </row>
    <row r="22" spans="1:6" x14ac:dyDescent="0.25">
      <c r="A22" s="22">
        <v>112011010401</v>
      </c>
      <c r="B22" t="s">
        <v>89</v>
      </c>
      <c r="C22" s="23">
        <v>3298.83</v>
      </c>
      <c r="D22" s="23">
        <v>3000</v>
      </c>
      <c r="E22" s="23">
        <v>-6000</v>
      </c>
      <c r="F22" s="23">
        <v>298.83</v>
      </c>
    </row>
    <row r="23" spans="1:6" x14ac:dyDescent="0.25">
      <c r="A23" s="22">
        <v>1120110107</v>
      </c>
      <c r="B23" t="s">
        <v>92</v>
      </c>
      <c r="C23" s="23">
        <v>182033.17</v>
      </c>
      <c r="D23" s="23">
        <v>13585.1</v>
      </c>
      <c r="E23" s="23">
        <v>-6792.55</v>
      </c>
      <c r="F23" s="23">
        <v>188825.72</v>
      </c>
    </row>
    <row r="24" spans="1:6" x14ac:dyDescent="0.25">
      <c r="A24" s="22">
        <v>112011010702</v>
      </c>
      <c r="B24" t="s">
        <v>72</v>
      </c>
      <c r="C24" s="23">
        <v>182033.17</v>
      </c>
      <c r="D24" s="23">
        <v>13585.1</v>
      </c>
      <c r="E24" s="23">
        <v>-6792.55</v>
      </c>
      <c r="F24" s="23">
        <v>188825.72</v>
      </c>
    </row>
    <row r="25" spans="1:6" x14ac:dyDescent="0.25">
      <c r="A25" s="22">
        <v>1120110132</v>
      </c>
      <c r="B25" t="s">
        <v>93</v>
      </c>
      <c r="C25" s="23">
        <v>2246.85</v>
      </c>
      <c r="D25" s="23">
        <v>20196.84</v>
      </c>
      <c r="E25" s="23">
        <v>-22198.86</v>
      </c>
      <c r="F25" s="23">
        <v>244.83</v>
      </c>
    </row>
    <row r="26" spans="1:6" x14ac:dyDescent="0.25">
      <c r="A26" s="22">
        <v>112011013201</v>
      </c>
      <c r="B26" t="s">
        <v>89</v>
      </c>
      <c r="C26" s="23">
        <v>2246.85</v>
      </c>
      <c r="D26" s="23">
        <v>20196.84</v>
      </c>
      <c r="E26" s="23">
        <v>-22198.86</v>
      </c>
      <c r="F26" s="23">
        <v>244.83</v>
      </c>
    </row>
    <row r="27" spans="1:6" x14ac:dyDescent="0.25">
      <c r="A27" s="22">
        <v>11202</v>
      </c>
      <c r="B27" t="s">
        <v>94</v>
      </c>
      <c r="C27" s="23">
        <v>12943855.32</v>
      </c>
      <c r="D27" s="23">
        <v>75961072.829999998</v>
      </c>
      <c r="E27" s="23">
        <v>-84585141.5</v>
      </c>
      <c r="F27" s="23">
        <v>4319786.6500000004</v>
      </c>
    </row>
    <row r="28" spans="1:6" x14ac:dyDescent="0.25">
      <c r="A28" s="22">
        <v>112021</v>
      </c>
      <c r="B28" t="s">
        <v>95</v>
      </c>
      <c r="C28" s="23">
        <v>12943855.32</v>
      </c>
      <c r="D28" s="23">
        <v>75961072.829999998</v>
      </c>
      <c r="E28" s="23">
        <v>-84585141.5</v>
      </c>
      <c r="F28" s="23">
        <v>4319786.6500000004</v>
      </c>
    </row>
    <row r="29" spans="1:6" x14ac:dyDescent="0.25">
      <c r="A29" s="22">
        <v>11202101</v>
      </c>
      <c r="B29" t="s">
        <v>87</v>
      </c>
      <c r="C29" s="23">
        <v>12943855.32</v>
      </c>
      <c r="D29" s="23">
        <v>75961072.829999998</v>
      </c>
      <c r="E29" s="23">
        <v>-84585141.5</v>
      </c>
      <c r="F29" s="23">
        <v>4319786.6500000004</v>
      </c>
    </row>
    <row r="30" spans="1:6" x14ac:dyDescent="0.25">
      <c r="A30" s="22">
        <v>1120210103</v>
      </c>
      <c r="B30" t="s">
        <v>90</v>
      </c>
      <c r="C30" s="23">
        <v>437479.18</v>
      </c>
      <c r="D30" s="23">
        <v>8456718.9100000001</v>
      </c>
      <c r="E30" s="23">
        <v>-8869432.5700000003</v>
      </c>
      <c r="F30" s="23">
        <v>24765.52</v>
      </c>
    </row>
    <row r="31" spans="1:6" x14ac:dyDescent="0.25">
      <c r="A31" s="22">
        <v>112021010301</v>
      </c>
      <c r="B31" t="s">
        <v>89</v>
      </c>
      <c r="C31" s="23">
        <v>437479.18</v>
      </c>
      <c r="D31" s="23">
        <v>8456718.9100000001</v>
      </c>
      <c r="E31" s="23">
        <v>-8869432.5700000003</v>
      </c>
      <c r="F31" s="23">
        <v>24765.52</v>
      </c>
    </row>
    <row r="32" spans="1:6" x14ac:dyDescent="0.25">
      <c r="A32" s="22">
        <v>1120210104</v>
      </c>
      <c r="B32" t="s">
        <v>91</v>
      </c>
      <c r="C32" s="23">
        <v>16170.22</v>
      </c>
      <c r="D32" s="23">
        <v>8085774.1799999997</v>
      </c>
      <c r="E32" s="23">
        <v>-8054035.1100000003</v>
      </c>
      <c r="F32" s="23">
        <v>47909.29</v>
      </c>
    </row>
    <row r="33" spans="1:6" x14ac:dyDescent="0.25">
      <c r="A33" s="22">
        <v>112021010401</v>
      </c>
      <c r="B33" t="s">
        <v>89</v>
      </c>
      <c r="C33" s="23">
        <v>16170.22</v>
      </c>
      <c r="D33" s="23">
        <v>8085774.1799999997</v>
      </c>
      <c r="E33" s="23">
        <v>-8054035.1100000003</v>
      </c>
      <c r="F33" s="23">
        <v>47909.29</v>
      </c>
    </row>
    <row r="34" spans="1:6" x14ac:dyDescent="0.25">
      <c r="A34" s="22">
        <v>1120210107</v>
      </c>
      <c r="B34" t="s">
        <v>92</v>
      </c>
      <c r="C34" s="23">
        <v>6163.82</v>
      </c>
      <c r="D34" s="23">
        <v>6269705.9000000004</v>
      </c>
      <c r="E34" s="23">
        <v>-6266626.6699999999</v>
      </c>
      <c r="F34" s="23">
        <v>9243.0499999999993</v>
      </c>
    </row>
    <row r="35" spans="1:6" x14ac:dyDescent="0.25">
      <c r="A35" s="22">
        <v>112021010701</v>
      </c>
      <c r="B35" t="s">
        <v>89</v>
      </c>
      <c r="C35" s="23">
        <v>6163.82</v>
      </c>
      <c r="D35" s="23">
        <v>6269705.9000000004</v>
      </c>
      <c r="E35" s="23">
        <v>-6266626.6699999999</v>
      </c>
      <c r="F35" s="23">
        <v>9243.0499999999993</v>
      </c>
    </row>
    <row r="36" spans="1:6" x14ac:dyDescent="0.25">
      <c r="A36" s="22">
        <v>1120210108</v>
      </c>
      <c r="B36" t="s">
        <v>96</v>
      </c>
      <c r="C36" s="23">
        <v>306.19</v>
      </c>
      <c r="D36" s="23">
        <v>10631.69</v>
      </c>
      <c r="E36" s="23">
        <v>-9263.3799999999992</v>
      </c>
      <c r="F36" s="23">
        <v>1674.5</v>
      </c>
    </row>
    <row r="37" spans="1:6" x14ac:dyDescent="0.25">
      <c r="A37" s="22">
        <v>112021010801</v>
      </c>
      <c r="B37" t="s">
        <v>89</v>
      </c>
      <c r="C37" s="23">
        <v>306.19</v>
      </c>
      <c r="D37" s="23">
        <v>10631.69</v>
      </c>
      <c r="E37" s="23">
        <v>-9263.3799999999992</v>
      </c>
      <c r="F37" s="23">
        <v>1674.5</v>
      </c>
    </row>
    <row r="38" spans="1:6" x14ac:dyDescent="0.25">
      <c r="A38" s="22">
        <v>1120210109</v>
      </c>
      <c r="B38" t="s">
        <v>97</v>
      </c>
      <c r="C38" s="23">
        <v>9</v>
      </c>
      <c r="D38" s="23">
        <v>452.55</v>
      </c>
      <c r="E38" s="23">
        <v>-305.10000000000002</v>
      </c>
      <c r="F38" s="23">
        <v>156.44999999999999</v>
      </c>
    </row>
    <row r="39" spans="1:6" x14ac:dyDescent="0.25">
      <c r="A39" s="22">
        <v>112021010901</v>
      </c>
      <c r="B39" t="s">
        <v>89</v>
      </c>
      <c r="C39" s="23">
        <v>9</v>
      </c>
      <c r="D39" s="23">
        <v>452.55</v>
      </c>
      <c r="E39" s="23">
        <v>-305.10000000000002</v>
      </c>
      <c r="F39" s="23">
        <v>156.44999999999999</v>
      </c>
    </row>
    <row r="40" spans="1:6" x14ac:dyDescent="0.25">
      <c r="A40" s="22">
        <v>1120210110</v>
      </c>
      <c r="B40" t="s">
        <v>98</v>
      </c>
      <c r="C40" s="23">
        <v>953.9</v>
      </c>
      <c r="D40" s="23">
        <v>0</v>
      </c>
      <c r="E40" s="23">
        <v>0</v>
      </c>
      <c r="F40" s="23">
        <v>953.9</v>
      </c>
    </row>
    <row r="41" spans="1:6" x14ac:dyDescent="0.25">
      <c r="A41" s="22">
        <v>112021011001</v>
      </c>
      <c r="B41" t="s">
        <v>89</v>
      </c>
      <c r="C41" s="23">
        <v>953.9</v>
      </c>
      <c r="D41" s="23">
        <v>0</v>
      </c>
      <c r="E41" s="23">
        <v>0</v>
      </c>
      <c r="F41" s="23">
        <v>953.9</v>
      </c>
    </row>
    <row r="42" spans="1:6" x14ac:dyDescent="0.25">
      <c r="A42" s="22">
        <v>1120210112</v>
      </c>
      <c r="B42" t="s">
        <v>99</v>
      </c>
      <c r="C42" s="23">
        <v>6933482.4699999997</v>
      </c>
      <c r="D42" s="23">
        <v>14016204.1</v>
      </c>
      <c r="E42" s="23">
        <v>-20401366.390000001</v>
      </c>
      <c r="F42" s="23">
        <v>548320.18000000005</v>
      </c>
    </row>
    <row r="43" spans="1:6" x14ac:dyDescent="0.25">
      <c r="A43" s="22">
        <v>112021011201</v>
      </c>
      <c r="B43" t="s">
        <v>89</v>
      </c>
      <c r="C43" s="23">
        <v>6916320.1699999999</v>
      </c>
      <c r="D43" s="23">
        <v>12706910.390000001</v>
      </c>
      <c r="E43" s="23">
        <v>-19099778.969999999</v>
      </c>
      <c r="F43" s="23">
        <v>523451.59</v>
      </c>
    </row>
    <row r="44" spans="1:6" x14ac:dyDescent="0.25">
      <c r="A44" s="22">
        <v>112021011202</v>
      </c>
      <c r="B44" t="s">
        <v>100</v>
      </c>
      <c r="C44" s="23">
        <v>17162.3</v>
      </c>
      <c r="D44" s="23">
        <v>1309293.71</v>
      </c>
      <c r="E44" s="23">
        <v>-1301587.42</v>
      </c>
      <c r="F44" s="23">
        <v>24868.59</v>
      </c>
    </row>
    <row r="45" spans="1:6" x14ac:dyDescent="0.25">
      <c r="A45" s="22">
        <v>1120210118</v>
      </c>
      <c r="B45" t="s">
        <v>101</v>
      </c>
      <c r="C45" s="23">
        <v>2284286.73</v>
      </c>
      <c r="D45" s="23">
        <v>9228803.6600000001</v>
      </c>
      <c r="E45" s="23">
        <v>-10916611.91</v>
      </c>
      <c r="F45" s="23">
        <v>596478.48</v>
      </c>
    </row>
    <row r="46" spans="1:6" x14ac:dyDescent="0.25">
      <c r="A46" s="22">
        <v>112021011801</v>
      </c>
      <c r="B46" t="s">
        <v>89</v>
      </c>
      <c r="C46" s="23">
        <v>2284286.73</v>
      </c>
      <c r="D46" s="23">
        <v>9228803.6600000001</v>
      </c>
      <c r="E46" s="23">
        <v>-10916611.91</v>
      </c>
      <c r="F46" s="23">
        <v>596478.48</v>
      </c>
    </row>
    <row r="47" spans="1:6" x14ac:dyDescent="0.25">
      <c r="A47" s="22">
        <v>1120210120</v>
      </c>
      <c r="B47" t="s">
        <v>102</v>
      </c>
      <c r="C47" s="23">
        <v>661.15</v>
      </c>
      <c r="D47" s="23">
        <v>0</v>
      </c>
      <c r="E47" s="23">
        <v>0</v>
      </c>
      <c r="F47" s="23">
        <v>661.15</v>
      </c>
    </row>
    <row r="48" spans="1:6" x14ac:dyDescent="0.25">
      <c r="A48" s="22">
        <v>112021012001</v>
      </c>
      <c r="B48" t="s">
        <v>89</v>
      </c>
      <c r="C48" s="23">
        <v>661.15</v>
      </c>
      <c r="D48" s="23">
        <v>0</v>
      </c>
      <c r="E48" s="23">
        <v>0</v>
      </c>
      <c r="F48" s="23">
        <v>661.15</v>
      </c>
    </row>
    <row r="49" spans="1:6" x14ac:dyDescent="0.25">
      <c r="A49" s="22">
        <v>1120210123</v>
      </c>
      <c r="B49" t="s">
        <v>103</v>
      </c>
      <c r="C49" s="23">
        <v>530.54</v>
      </c>
      <c r="D49" s="23">
        <v>16670.46</v>
      </c>
      <c r="E49" s="23">
        <v>-16701.849999999999</v>
      </c>
      <c r="F49" s="23">
        <v>499.15</v>
      </c>
    </row>
    <row r="50" spans="1:6" x14ac:dyDescent="0.25">
      <c r="A50" s="22">
        <v>112021012301</v>
      </c>
      <c r="B50" t="s">
        <v>89</v>
      </c>
      <c r="C50" s="23">
        <v>530.54</v>
      </c>
      <c r="D50" s="23">
        <v>16670.46</v>
      </c>
      <c r="E50" s="23">
        <v>-16701.849999999999</v>
      </c>
      <c r="F50" s="23">
        <v>499.15</v>
      </c>
    </row>
    <row r="51" spans="1:6" x14ac:dyDescent="0.25">
      <c r="A51" s="22">
        <v>1120210127</v>
      </c>
      <c r="B51" t="s">
        <v>104</v>
      </c>
      <c r="C51" s="23">
        <v>33274.559999999998</v>
      </c>
      <c r="D51" s="23">
        <v>729765.68</v>
      </c>
      <c r="E51" s="23">
        <v>-753345.72</v>
      </c>
      <c r="F51" s="23">
        <v>9694.52</v>
      </c>
    </row>
    <row r="52" spans="1:6" x14ac:dyDescent="0.25">
      <c r="A52" s="22">
        <v>112021012701</v>
      </c>
      <c r="B52" t="s">
        <v>89</v>
      </c>
      <c r="C52" s="23">
        <v>33274.559999999998</v>
      </c>
      <c r="D52" s="23">
        <v>729765.68</v>
      </c>
      <c r="E52" s="23">
        <v>-753345.72</v>
      </c>
      <c r="F52" s="23">
        <v>9694.52</v>
      </c>
    </row>
    <row r="53" spans="1:6" x14ac:dyDescent="0.25">
      <c r="A53" s="22">
        <v>1120210131</v>
      </c>
      <c r="B53" t="s">
        <v>105</v>
      </c>
      <c r="C53" s="23">
        <v>3230537.56</v>
      </c>
      <c r="D53" s="23">
        <v>29146345.699999999</v>
      </c>
      <c r="E53" s="23">
        <v>-29297452.800000001</v>
      </c>
      <c r="F53" s="23">
        <v>3079430.46</v>
      </c>
    </row>
    <row r="54" spans="1:6" x14ac:dyDescent="0.25">
      <c r="A54" s="22">
        <v>112021013101</v>
      </c>
      <c r="B54" t="s">
        <v>89</v>
      </c>
      <c r="C54" s="23">
        <v>3230537.56</v>
      </c>
      <c r="D54" s="23">
        <v>29146345.699999999</v>
      </c>
      <c r="E54" s="23">
        <v>-29297452.800000001</v>
      </c>
      <c r="F54" s="23">
        <v>3079430.46</v>
      </c>
    </row>
    <row r="55" spans="1:6" x14ac:dyDescent="0.25">
      <c r="A55" s="22">
        <v>11203</v>
      </c>
      <c r="B55" t="s">
        <v>106</v>
      </c>
      <c r="C55" s="23">
        <v>3000000</v>
      </c>
      <c r="D55" s="23">
        <v>3800000</v>
      </c>
      <c r="E55" s="23">
        <v>-3000000</v>
      </c>
      <c r="F55" s="23">
        <v>3800000</v>
      </c>
    </row>
    <row r="56" spans="1:6" x14ac:dyDescent="0.25">
      <c r="A56" s="22">
        <v>112031</v>
      </c>
      <c r="B56" t="s">
        <v>107</v>
      </c>
      <c r="C56" s="23">
        <v>3000000</v>
      </c>
      <c r="D56" s="23">
        <v>3800000</v>
      </c>
      <c r="E56" s="23">
        <v>-3000000</v>
      </c>
      <c r="F56" s="23">
        <v>3800000</v>
      </c>
    </row>
    <row r="57" spans="1:6" x14ac:dyDescent="0.25">
      <c r="A57" s="22">
        <v>11203101</v>
      </c>
      <c r="B57" t="s">
        <v>87</v>
      </c>
      <c r="C57" s="23">
        <v>3000000</v>
      </c>
      <c r="D57" s="23">
        <v>3800000</v>
      </c>
      <c r="E57" s="23">
        <v>-3000000</v>
      </c>
      <c r="F57" s="23">
        <v>3800000</v>
      </c>
    </row>
    <row r="58" spans="1:6" x14ac:dyDescent="0.25">
      <c r="A58" s="22">
        <v>1120310107</v>
      </c>
      <c r="B58" t="s">
        <v>92</v>
      </c>
      <c r="C58" s="23">
        <v>0</v>
      </c>
      <c r="D58" s="23">
        <v>2000000</v>
      </c>
      <c r="E58" s="23">
        <v>0</v>
      </c>
      <c r="F58" s="23">
        <v>2000000</v>
      </c>
    </row>
    <row r="59" spans="1:6" x14ac:dyDescent="0.25">
      <c r="A59" s="22">
        <v>1120310112</v>
      </c>
      <c r="B59" t="s">
        <v>99</v>
      </c>
      <c r="C59" s="23">
        <v>1500000</v>
      </c>
      <c r="D59" s="23">
        <v>1000000</v>
      </c>
      <c r="E59" s="23">
        <v>-1500000</v>
      </c>
      <c r="F59" s="23">
        <v>1000000</v>
      </c>
    </row>
    <row r="60" spans="1:6" x14ac:dyDescent="0.25">
      <c r="A60" s="22">
        <v>1120310118</v>
      </c>
      <c r="B60" t="s">
        <v>108</v>
      </c>
      <c r="C60" s="23">
        <v>1500000</v>
      </c>
      <c r="D60" s="23">
        <v>0</v>
      </c>
      <c r="E60" s="23">
        <v>-1500000</v>
      </c>
      <c r="F60" s="23">
        <v>0</v>
      </c>
    </row>
    <row r="61" spans="1:6" x14ac:dyDescent="0.25">
      <c r="A61" s="22">
        <v>1120310131</v>
      </c>
      <c r="B61" t="s">
        <v>109</v>
      </c>
      <c r="C61" s="23">
        <v>0</v>
      </c>
      <c r="D61" s="23">
        <v>800000</v>
      </c>
      <c r="E61" s="23">
        <v>0</v>
      </c>
      <c r="F61" s="23">
        <v>800000</v>
      </c>
    </row>
    <row r="62" spans="1:6" x14ac:dyDescent="0.25">
      <c r="A62" s="22">
        <v>12</v>
      </c>
      <c r="B62" t="s">
        <v>110</v>
      </c>
      <c r="C62" s="23">
        <v>3245301.18</v>
      </c>
      <c r="D62" s="23">
        <v>499807.21</v>
      </c>
      <c r="E62" s="23">
        <v>-2996635.09</v>
      </c>
      <c r="F62" s="23">
        <v>748473.3</v>
      </c>
    </row>
    <row r="63" spans="1:6" x14ac:dyDescent="0.25">
      <c r="A63" s="22">
        <v>122</v>
      </c>
      <c r="B63" t="s">
        <v>111</v>
      </c>
      <c r="C63" s="23">
        <v>1245301.18</v>
      </c>
      <c r="D63" s="23">
        <v>499807.21</v>
      </c>
      <c r="E63" s="23">
        <v>-1496635.09</v>
      </c>
      <c r="F63" s="23">
        <v>248473.3</v>
      </c>
    </row>
    <row r="64" spans="1:6" x14ac:dyDescent="0.25">
      <c r="A64" s="22">
        <v>12206</v>
      </c>
      <c r="B64" t="s">
        <v>112</v>
      </c>
      <c r="C64" s="23">
        <v>1245301.18</v>
      </c>
      <c r="D64" s="23">
        <v>499807.21</v>
      </c>
      <c r="E64" s="23">
        <v>-1496635.09</v>
      </c>
      <c r="F64" s="23">
        <v>248473.3</v>
      </c>
    </row>
    <row r="65" spans="1:6" x14ac:dyDescent="0.25">
      <c r="A65" s="22">
        <v>122061</v>
      </c>
      <c r="B65" t="s">
        <v>113</v>
      </c>
      <c r="C65" s="23">
        <v>1245301.18</v>
      </c>
      <c r="D65" s="23">
        <v>499807.21</v>
      </c>
      <c r="E65" s="23">
        <v>-1496635.09</v>
      </c>
      <c r="F65" s="23">
        <v>248473.3</v>
      </c>
    </row>
    <row r="66" spans="1:6" x14ac:dyDescent="0.25">
      <c r="A66" s="22">
        <v>12206101</v>
      </c>
      <c r="B66" t="s">
        <v>114</v>
      </c>
      <c r="C66" s="23">
        <v>1245301.18</v>
      </c>
      <c r="D66" s="23">
        <v>499807.21</v>
      </c>
      <c r="E66" s="23">
        <v>-1496635.09</v>
      </c>
      <c r="F66" s="23">
        <v>248473.3</v>
      </c>
    </row>
    <row r="67" spans="1:6" x14ac:dyDescent="0.25">
      <c r="A67" s="22">
        <v>1220610101</v>
      </c>
      <c r="B67" t="s">
        <v>54</v>
      </c>
      <c r="C67" s="23">
        <v>1245301.18</v>
      </c>
      <c r="D67" s="23">
        <v>499807.21</v>
      </c>
      <c r="E67" s="23">
        <v>-1496635.09</v>
      </c>
      <c r="F67" s="23">
        <v>248473.3</v>
      </c>
    </row>
    <row r="68" spans="1:6" x14ac:dyDescent="0.25">
      <c r="A68" s="22">
        <v>122061010102</v>
      </c>
      <c r="B68" t="s">
        <v>115</v>
      </c>
      <c r="C68" s="23">
        <v>243426.99</v>
      </c>
      <c r="D68" s="23">
        <v>1020.94</v>
      </c>
      <c r="E68" s="23">
        <v>0</v>
      </c>
      <c r="F68" s="23">
        <v>244447.93</v>
      </c>
    </row>
    <row r="69" spans="1:6" x14ac:dyDescent="0.25">
      <c r="A69" s="22">
        <v>122061010103</v>
      </c>
      <c r="B69" t="s">
        <v>116</v>
      </c>
      <c r="C69" s="23">
        <v>1001874.19</v>
      </c>
      <c r="D69" s="23">
        <v>498786.27</v>
      </c>
      <c r="E69" s="23">
        <v>-1496635.09</v>
      </c>
      <c r="F69" s="23">
        <v>4025.37</v>
      </c>
    </row>
    <row r="70" spans="1:6" x14ac:dyDescent="0.25">
      <c r="A70" s="22">
        <v>123</v>
      </c>
      <c r="B70" t="s">
        <v>117</v>
      </c>
      <c r="C70" s="23">
        <v>2000000</v>
      </c>
      <c r="D70" s="23">
        <v>0</v>
      </c>
      <c r="E70" s="23">
        <v>-1500000</v>
      </c>
      <c r="F70" s="23">
        <v>500000</v>
      </c>
    </row>
    <row r="71" spans="1:6" x14ac:dyDescent="0.25">
      <c r="A71" s="22">
        <v>12304</v>
      </c>
      <c r="B71" t="s">
        <v>118</v>
      </c>
      <c r="C71" s="23">
        <v>2000000</v>
      </c>
      <c r="D71" s="23">
        <v>0</v>
      </c>
      <c r="E71" s="23">
        <v>-1500000</v>
      </c>
      <c r="F71" s="23">
        <v>500000</v>
      </c>
    </row>
    <row r="72" spans="1:6" x14ac:dyDescent="0.25">
      <c r="A72" s="22">
        <v>123041</v>
      </c>
      <c r="B72" t="s">
        <v>119</v>
      </c>
      <c r="C72" s="23">
        <v>2000000</v>
      </c>
      <c r="D72" s="23">
        <v>0</v>
      </c>
      <c r="E72" s="23">
        <v>-1500000</v>
      </c>
      <c r="F72" s="23">
        <v>500000</v>
      </c>
    </row>
    <row r="73" spans="1:6" x14ac:dyDescent="0.25">
      <c r="A73" s="22">
        <v>12304101</v>
      </c>
      <c r="B73" t="s">
        <v>120</v>
      </c>
      <c r="C73" s="23">
        <v>2000000</v>
      </c>
      <c r="D73" s="23">
        <v>0</v>
      </c>
      <c r="E73" s="23">
        <v>-1500000</v>
      </c>
      <c r="F73" s="23">
        <v>500000</v>
      </c>
    </row>
    <row r="74" spans="1:6" x14ac:dyDescent="0.25">
      <c r="A74" s="22">
        <v>1230410118</v>
      </c>
      <c r="B74" t="s">
        <v>121</v>
      </c>
      <c r="C74" s="23">
        <v>500000</v>
      </c>
      <c r="D74" s="23">
        <v>0</v>
      </c>
      <c r="E74" s="23">
        <v>0</v>
      </c>
      <c r="F74" s="23">
        <v>500000</v>
      </c>
    </row>
    <row r="75" spans="1:6" x14ac:dyDescent="0.25">
      <c r="A75" s="22">
        <v>1230410131</v>
      </c>
      <c r="B75" t="s">
        <v>105</v>
      </c>
      <c r="C75" s="23">
        <v>1500000</v>
      </c>
      <c r="D75" s="23">
        <v>0</v>
      </c>
      <c r="E75" s="23">
        <v>-1500000</v>
      </c>
      <c r="F75" s="23">
        <v>0</v>
      </c>
    </row>
    <row r="76" spans="1:6" x14ac:dyDescent="0.25">
      <c r="A76" s="22">
        <v>13</v>
      </c>
      <c r="B76" t="s">
        <v>122</v>
      </c>
      <c r="C76" s="23">
        <v>2784426.37</v>
      </c>
      <c r="D76" s="23">
        <v>20082129.739999998</v>
      </c>
      <c r="E76" s="23">
        <v>-20177580.82</v>
      </c>
      <c r="F76" s="23">
        <v>2688975.29</v>
      </c>
    </row>
    <row r="77" spans="1:6" x14ac:dyDescent="0.25">
      <c r="A77" s="22">
        <v>131</v>
      </c>
      <c r="B77" t="s">
        <v>123</v>
      </c>
      <c r="C77" s="23">
        <v>2092.37</v>
      </c>
      <c r="D77" s="23">
        <v>5030876.01</v>
      </c>
      <c r="E77" s="23">
        <v>-4183525.75</v>
      </c>
      <c r="F77" s="23">
        <v>849442.63</v>
      </c>
    </row>
    <row r="78" spans="1:6" x14ac:dyDescent="0.25">
      <c r="A78" s="22">
        <v>13104</v>
      </c>
      <c r="B78" t="s">
        <v>124</v>
      </c>
      <c r="C78" s="23">
        <v>2092.37</v>
      </c>
      <c r="D78" s="23">
        <v>5030876.01</v>
      </c>
      <c r="E78" s="23">
        <v>-4183525.75</v>
      </c>
      <c r="F78" s="23">
        <v>849442.63</v>
      </c>
    </row>
    <row r="79" spans="1:6" x14ac:dyDescent="0.25">
      <c r="A79" s="22">
        <v>131041</v>
      </c>
      <c r="B79" t="s">
        <v>125</v>
      </c>
      <c r="C79" s="23">
        <v>2092.37</v>
      </c>
      <c r="D79" s="23">
        <v>5030876.01</v>
      </c>
      <c r="E79" s="23">
        <v>-4183525.75</v>
      </c>
      <c r="F79" s="23">
        <v>849442.63</v>
      </c>
    </row>
    <row r="80" spans="1:6" x14ac:dyDescent="0.25">
      <c r="A80" s="22">
        <v>13104101</v>
      </c>
      <c r="B80" t="s">
        <v>126</v>
      </c>
      <c r="C80" s="23">
        <v>0</v>
      </c>
      <c r="D80" s="23">
        <v>4680811.7699999996</v>
      </c>
      <c r="E80" s="23">
        <v>-3877344.29</v>
      </c>
      <c r="F80" s="23">
        <v>803467.48</v>
      </c>
    </row>
    <row r="81" spans="1:6" x14ac:dyDescent="0.25">
      <c r="A81" s="22">
        <v>13104104</v>
      </c>
      <c r="B81" t="s">
        <v>127</v>
      </c>
      <c r="C81" s="23">
        <v>1823.63</v>
      </c>
      <c r="D81" s="23">
        <v>90736.49</v>
      </c>
      <c r="E81" s="23">
        <v>-92255.31</v>
      </c>
      <c r="F81" s="23">
        <v>304.81</v>
      </c>
    </row>
    <row r="82" spans="1:6" x14ac:dyDescent="0.25">
      <c r="A82" s="22">
        <v>13104105</v>
      </c>
      <c r="B82" t="s">
        <v>128</v>
      </c>
      <c r="C82" s="23">
        <v>0</v>
      </c>
      <c r="D82" s="23">
        <v>156562.19</v>
      </c>
      <c r="E82" s="23">
        <v>-110891.85</v>
      </c>
      <c r="F82" s="23">
        <v>45670.34</v>
      </c>
    </row>
    <row r="83" spans="1:6" x14ac:dyDescent="0.25">
      <c r="A83" s="22">
        <v>13104107</v>
      </c>
      <c r="B83" t="s">
        <v>129</v>
      </c>
      <c r="C83" s="23">
        <v>0</v>
      </c>
      <c r="D83" s="23">
        <v>424.61</v>
      </c>
      <c r="E83" s="23">
        <v>-424.61</v>
      </c>
      <c r="F83" s="23">
        <v>0</v>
      </c>
    </row>
    <row r="84" spans="1:6" x14ac:dyDescent="0.25">
      <c r="A84" s="22">
        <v>13104109</v>
      </c>
      <c r="B84" t="s">
        <v>130</v>
      </c>
      <c r="C84" s="23">
        <v>268.74</v>
      </c>
      <c r="D84" s="23">
        <v>102340.95</v>
      </c>
      <c r="E84" s="23">
        <v>-102609.69</v>
      </c>
      <c r="F84" s="23">
        <v>0</v>
      </c>
    </row>
    <row r="85" spans="1:6" x14ac:dyDescent="0.25">
      <c r="A85" s="22">
        <v>134</v>
      </c>
      <c r="B85" t="s">
        <v>131</v>
      </c>
      <c r="C85" s="23">
        <v>573.80999999999995</v>
      </c>
      <c r="D85" s="23">
        <v>475.38</v>
      </c>
      <c r="E85" s="23">
        <v>-573.80999999999995</v>
      </c>
      <c r="F85" s="23">
        <v>475.38</v>
      </c>
    </row>
    <row r="86" spans="1:6" x14ac:dyDescent="0.25">
      <c r="A86" s="22">
        <v>13401</v>
      </c>
      <c r="B86" t="s">
        <v>131</v>
      </c>
      <c r="C86" s="23">
        <v>573.80999999999995</v>
      </c>
      <c r="D86" s="23">
        <v>475.38</v>
      </c>
      <c r="E86" s="23">
        <v>-573.80999999999995</v>
      </c>
      <c r="F86" s="23">
        <v>475.38</v>
      </c>
    </row>
    <row r="87" spans="1:6" x14ac:dyDescent="0.25">
      <c r="A87" s="22">
        <v>134011</v>
      </c>
      <c r="B87" t="s">
        <v>132</v>
      </c>
      <c r="C87" s="23">
        <v>573.80999999999995</v>
      </c>
      <c r="D87" s="23">
        <v>475.38</v>
      </c>
      <c r="E87" s="23">
        <v>-573.80999999999995</v>
      </c>
      <c r="F87" s="23">
        <v>475.38</v>
      </c>
    </row>
    <row r="88" spans="1:6" x14ac:dyDescent="0.25">
      <c r="A88" s="22">
        <v>13401104</v>
      </c>
      <c r="B88" t="s">
        <v>133</v>
      </c>
      <c r="C88" s="23">
        <v>573.80999999999995</v>
      </c>
      <c r="D88" s="23">
        <v>475.38</v>
      </c>
      <c r="E88" s="23">
        <v>-573.80999999999995</v>
      </c>
      <c r="F88" s="23">
        <v>475.38</v>
      </c>
    </row>
    <row r="89" spans="1:6" x14ac:dyDescent="0.25">
      <c r="A89" s="22">
        <v>1340110419</v>
      </c>
      <c r="B89" t="s">
        <v>134</v>
      </c>
      <c r="C89" s="23">
        <v>573.80999999999995</v>
      </c>
      <c r="D89" s="23">
        <v>475.38</v>
      </c>
      <c r="E89" s="23">
        <v>-573.80999999999995</v>
      </c>
      <c r="F89" s="23">
        <v>475.38</v>
      </c>
    </row>
    <row r="90" spans="1:6" x14ac:dyDescent="0.25">
      <c r="A90" s="22">
        <v>135</v>
      </c>
      <c r="B90" t="s">
        <v>135</v>
      </c>
      <c r="C90" s="23">
        <v>1659357.54</v>
      </c>
      <c r="D90" s="23">
        <v>67783.600000000006</v>
      </c>
      <c r="E90" s="23">
        <v>-8.4499999999999993</v>
      </c>
      <c r="F90" s="23">
        <v>1727132.69</v>
      </c>
    </row>
    <row r="91" spans="1:6" x14ac:dyDescent="0.25">
      <c r="A91" s="22">
        <v>13501</v>
      </c>
      <c r="B91" t="s">
        <v>136</v>
      </c>
      <c r="C91" s="23">
        <v>164639.35999999999</v>
      </c>
      <c r="D91" s="23">
        <v>50309.33</v>
      </c>
      <c r="E91" s="23">
        <v>0</v>
      </c>
      <c r="F91" s="23">
        <v>214948.69</v>
      </c>
    </row>
    <row r="92" spans="1:6" x14ac:dyDescent="0.25">
      <c r="A92" s="22">
        <v>135011</v>
      </c>
      <c r="B92" t="s">
        <v>137</v>
      </c>
      <c r="C92" s="23">
        <v>164639.35999999999</v>
      </c>
      <c r="D92" s="23">
        <v>50309.33</v>
      </c>
      <c r="E92" s="23">
        <v>0</v>
      </c>
      <c r="F92" s="23">
        <v>214948.69</v>
      </c>
    </row>
    <row r="93" spans="1:6" x14ac:dyDescent="0.25">
      <c r="A93" s="22">
        <v>13501101</v>
      </c>
      <c r="B93" t="s">
        <v>138</v>
      </c>
      <c r="C93" s="23">
        <v>56981.25</v>
      </c>
      <c r="D93" s="23">
        <v>0</v>
      </c>
      <c r="E93" s="23">
        <v>0</v>
      </c>
      <c r="F93" s="23">
        <v>56981.25</v>
      </c>
    </row>
    <row r="94" spans="1:6" x14ac:dyDescent="0.25">
      <c r="A94" s="22">
        <v>13501102</v>
      </c>
      <c r="B94" t="s">
        <v>139</v>
      </c>
      <c r="C94" s="23">
        <v>55887.83</v>
      </c>
      <c r="D94" s="23">
        <v>0</v>
      </c>
      <c r="E94" s="23">
        <v>0</v>
      </c>
      <c r="F94" s="23">
        <v>55887.83</v>
      </c>
    </row>
    <row r="95" spans="1:6" x14ac:dyDescent="0.25">
      <c r="A95" s="22">
        <v>13501103</v>
      </c>
      <c r="B95" t="s">
        <v>140</v>
      </c>
      <c r="C95" s="23">
        <v>51770.28</v>
      </c>
      <c r="D95" s="23">
        <v>0</v>
      </c>
      <c r="E95" s="23">
        <v>0</v>
      </c>
      <c r="F95" s="23">
        <v>51770.28</v>
      </c>
    </row>
    <row r="96" spans="1:6" x14ac:dyDescent="0.25">
      <c r="A96" s="22">
        <v>13501104</v>
      </c>
      <c r="B96" t="s">
        <v>141</v>
      </c>
      <c r="C96" s="23">
        <v>0</v>
      </c>
      <c r="D96" s="23">
        <v>50309.33</v>
      </c>
      <c r="E96" s="23">
        <v>0</v>
      </c>
      <c r="F96" s="23">
        <v>50309.33</v>
      </c>
    </row>
    <row r="97" spans="1:6" x14ac:dyDescent="0.25">
      <c r="A97" s="22">
        <v>13502</v>
      </c>
      <c r="B97" t="s">
        <v>142</v>
      </c>
      <c r="C97" s="23">
        <v>21878.13</v>
      </c>
      <c r="D97" s="23">
        <v>3677.72</v>
      </c>
      <c r="E97" s="23">
        <v>-8.4499999999999993</v>
      </c>
      <c r="F97" s="23">
        <v>25547.4</v>
      </c>
    </row>
    <row r="98" spans="1:6" x14ac:dyDescent="0.25">
      <c r="A98" s="22">
        <v>135021</v>
      </c>
      <c r="B98" t="s">
        <v>143</v>
      </c>
      <c r="C98" s="23">
        <v>21878.13</v>
      </c>
      <c r="D98" s="23">
        <v>3677.72</v>
      </c>
      <c r="E98" s="23">
        <v>-8.4499999999999993</v>
      </c>
      <c r="F98" s="23">
        <v>25547.4</v>
      </c>
    </row>
    <row r="99" spans="1:6" x14ac:dyDescent="0.25">
      <c r="A99" s="22">
        <v>13502101</v>
      </c>
      <c r="B99" t="s">
        <v>87</v>
      </c>
      <c r="C99" s="23">
        <v>21878.13</v>
      </c>
      <c r="D99" s="23">
        <v>3677.72</v>
      </c>
      <c r="E99" s="23">
        <v>-8.4499999999999993</v>
      </c>
      <c r="F99" s="23">
        <v>25547.4</v>
      </c>
    </row>
    <row r="100" spans="1:6" x14ac:dyDescent="0.25">
      <c r="A100" s="22">
        <v>13503</v>
      </c>
      <c r="B100" t="s">
        <v>144</v>
      </c>
      <c r="C100" s="23">
        <v>1472840.05</v>
      </c>
      <c r="D100" s="23">
        <v>13796.55</v>
      </c>
      <c r="E100" s="23">
        <v>0</v>
      </c>
      <c r="F100" s="23">
        <v>1486636.6</v>
      </c>
    </row>
    <row r="101" spans="1:6" x14ac:dyDescent="0.25">
      <c r="A101" s="22">
        <v>135031</v>
      </c>
      <c r="B101" t="s">
        <v>145</v>
      </c>
      <c r="C101" s="23">
        <v>1472840.05</v>
      </c>
      <c r="D101" s="23">
        <v>13796.55</v>
      </c>
      <c r="E101" s="23">
        <v>0</v>
      </c>
      <c r="F101" s="23">
        <v>1486636.6</v>
      </c>
    </row>
    <row r="102" spans="1:6" x14ac:dyDescent="0.25">
      <c r="A102" s="22">
        <v>13503101</v>
      </c>
      <c r="B102" t="s">
        <v>144</v>
      </c>
      <c r="C102" s="23">
        <v>1472840.05</v>
      </c>
      <c r="D102" s="23">
        <v>13796.55</v>
      </c>
      <c r="E102" s="23">
        <v>0</v>
      </c>
      <c r="F102" s="23">
        <v>1486636.6</v>
      </c>
    </row>
    <row r="103" spans="1:6" x14ac:dyDescent="0.25">
      <c r="A103" s="22">
        <v>136</v>
      </c>
      <c r="B103" t="s">
        <v>146</v>
      </c>
      <c r="C103" s="23">
        <v>1112039.94</v>
      </c>
      <c r="D103" s="23">
        <v>14941662.43</v>
      </c>
      <c r="E103" s="23">
        <v>-15956543.710000001</v>
      </c>
      <c r="F103" s="23">
        <v>97158.66</v>
      </c>
    </row>
    <row r="104" spans="1:6" x14ac:dyDescent="0.25">
      <c r="A104" s="22">
        <v>13602</v>
      </c>
      <c r="B104" t="s">
        <v>147</v>
      </c>
      <c r="C104" s="23">
        <v>105275.56</v>
      </c>
      <c r="D104" s="23">
        <v>6490</v>
      </c>
      <c r="E104" s="23">
        <v>-20888.240000000002</v>
      </c>
      <c r="F104" s="23">
        <v>90877.32</v>
      </c>
    </row>
    <row r="105" spans="1:6" x14ac:dyDescent="0.25">
      <c r="A105" s="22">
        <v>136021</v>
      </c>
      <c r="B105" t="s">
        <v>148</v>
      </c>
      <c r="C105" s="23">
        <v>105275.56</v>
      </c>
      <c r="D105" s="23">
        <v>6490</v>
      </c>
      <c r="E105" s="23">
        <v>-20888.240000000002</v>
      </c>
      <c r="F105" s="23">
        <v>90877.32</v>
      </c>
    </row>
    <row r="106" spans="1:6" x14ac:dyDescent="0.25">
      <c r="A106" s="22">
        <v>13602101</v>
      </c>
      <c r="B106" t="s">
        <v>147</v>
      </c>
      <c r="C106" s="23">
        <v>105275.56</v>
      </c>
      <c r="D106" s="23">
        <v>6490</v>
      </c>
      <c r="E106" s="23">
        <v>-20888.240000000002</v>
      </c>
      <c r="F106" s="23">
        <v>90877.32</v>
      </c>
    </row>
    <row r="107" spans="1:6" x14ac:dyDescent="0.25">
      <c r="A107" s="22">
        <v>13607</v>
      </c>
      <c r="B107" t="s">
        <v>149</v>
      </c>
      <c r="C107" s="23">
        <v>0</v>
      </c>
      <c r="D107" s="23">
        <v>62321.9</v>
      </c>
      <c r="E107" s="23">
        <v>-62321.9</v>
      </c>
      <c r="F107" s="23">
        <v>0</v>
      </c>
    </row>
    <row r="108" spans="1:6" x14ac:dyDescent="0.25">
      <c r="A108" s="22">
        <v>136071</v>
      </c>
      <c r="B108" t="s">
        <v>150</v>
      </c>
      <c r="C108" s="23">
        <v>0</v>
      </c>
      <c r="D108" s="23">
        <v>62321.9</v>
      </c>
      <c r="E108" s="23">
        <v>-62321.9</v>
      </c>
      <c r="F108" s="23">
        <v>0</v>
      </c>
    </row>
    <row r="109" spans="1:6" x14ac:dyDescent="0.25">
      <c r="A109" s="22">
        <v>13607101</v>
      </c>
      <c r="B109" t="s">
        <v>151</v>
      </c>
      <c r="C109" s="23">
        <v>0</v>
      </c>
      <c r="D109" s="23">
        <v>62321.9</v>
      </c>
      <c r="E109" s="23">
        <v>-62321.9</v>
      </c>
      <c r="F109" s="23">
        <v>0</v>
      </c>
    </row>
    <row r="110" spans="1:6" x14ac:dyDescent="0.25">
      <c r="A110" s="22">
        <v>13699</v>
      </c>
      <c r="B110" t="s">
        <v>152</v>
      </c>
      <c r="C110" s="23">
        <v>1006764.38</v>
      </c>
      <c r="D110" s="23">
        <v>14872850.529999999</v>
      </c>
      <c r="E110" s="23">
        <v>-15873333.57</v>
      </c>
      <c r="F110" s="23">
        <v>6281.34</v>
      </c>
    </row>
    <row r="111" spans="1:6" x14ac:dyDescent="0.25">
      <c r="A111" s="22">
        <v>136991</v>
      </c>
      <c r="B111" t="s">
        <v>153</v>
      </c>
      <c r="C111" s="23">
        <v>1006764.38</v>
      </c>
      <c r="D111" s="23">
        <v>14872850.529999999</v>
      </c>
      <c r="E111" s="23">
        <v>-15873333.57</v>
      </c>
      <c r="F111" s="23">
        <v>6281.34</v>
      </c>
    </row>
    <row r="112" spans="1:6" x14ac:dyDescent="0.25">
      <c r="A112" s="22">
        <v>13699105</v>
      </c>
      <c r="B112" t="s">
        <v>154</v>
      </c>
      <c r="C112" s="23">
        <v>4741.3900000000003</v>
      </c>
      <c r="D112" s="23">
        <v>6121.92</v>
      </c>
      <c r="E112" s="23">
        <v>-6167.31</v>
      </c>
      <c r="F112" s="23">
        <v>4696</v>
      </c>
    </row>
    <row r="113" spans="1:6" x14ac:dyDescent="0.25">
      <c r="A113" s="22">
        <v>13699106</v>
      </c>
      <c r="B113" t="s">
        <v>155</v>
      </c>
      <c r="C113" s="23">
        <v>1582.14</v>
      </c>
      <c r="D113" s="23">
        <v>204</v>
      </c>
      <c r="E113" s="23">
        <v>-614.99</v>
      </c>
      <c r="F113" s="23">
        <v>1171.1500000000001</v>
      </c>
    </row>
    <row r="114" spans="1:6" x14ac:dyDescent="0.25">
      <c r="A114" s="22">
        <v>13699111</v>
      </c>
      <c r="B114" t="s">
        <v>156</v>
      </c>
      <c r="C114" s="23">
        <v>392.72</v>
      </c>
      <c r="D114" s="23">
        <v>0</v>
      </c>
      <c r="E114" s="23">
        <v>0</v>
      </c>
      <c r="F114" s="23">
        <v>392.72</v>
      </c>
    </row>
    <row r="115" spans="1:6" x14ac:dyDescent="0.25">
      <c r="A115" s="22">
        <v>13699112</v>
      </c>
      <c r="B115" t="s">
        <v>157</v>
      </c>
      <c r="C115" s="23">
        <v>48.13</v>
      </c>
      <c r="D115" s="23">
        <v>42.94</v>
      </c>
      <c r="E115" s="23">
        <v>-69.599999999999994</v>
      </c>
      <c r="F115" s="23">
        <v>21.47</v>
      </c>
    </row>
    <row r="116" spans="1:6" x14ac:dyDescent="0.25">
      <c r="A116" s="22">
        <v>13699198</v>
      </c>
      <c r="B116" t="s">
        <v>158</v>
      </c>
      <c r="C116" s="23">
        <v>1000000</v>
      </c>
      <c r="D116" s="23">
        <v>14866481.67</v>
      </c>
      <c r="E116" s="23">
        <v>-15866481.67</v>
      </c>
      <c r="F116" s="23">
        <v>0</v>
      </c>
    </row>
    <row r="117" spans="1:6" x14ac:dyDescent="0.25">
      <c r="A117" s="22">
        <v>138</v>
      </c>
      <c r="B117" t="s">
        <v>159</v>
      </c>
      <c r="C117" s="23">
        <v>10362.709999999999</v>
      </c>
      <c r="D117" s="23">
        <v>41332.32</v>
      </c>
      <c r="E117" s="23">
        <v>-36929.1</v>
      </c>
      <c r="F117" s="23">
        <v>14765.93</v>
      </c>
    </row>
    <row r="118" spans="1:6" x14ac:dyDescent="0.25">
      <c r="A118" s="22">
        <v>13801</v>
      </c>
      <c r="B118" t="s">
        <v>160</v>
      </c>
      <c r="C118" s="23">
        <v>9282.7900000000009</v>
      </c>
      <c r="D118" s="23">
        <v>33545.449999999997</v>
      </c>
      <c r="E118" s="23">
        <v>-28281.57</v>
      </c>
      <c r="F118" s="23">
        <v>14546.67</v>
      </c>
    </row>
    <row r="119" spans="1:6" x14ac:dyDescent="0.25">
      <c r="A119" s="22">
        <v>138011</v>
      </c>
      <c r="B119" t="s">
        <v>161</v>
      </c>
      <c r="C119" s="23">
        <v>9282.7900000000009</v>
      </c>
      <c r="D119" s="23">
        <v>33545.449999999997</v>
      </c>
      <c r="E119" s="23">
        <v>-28281.57</v>
      </c>
      <c r="F119" s="23">
        <v>14546.67</v>
      </c>
    </row>
    <row r="120" spans="1:6" x14ac:dyDescent="0.25">
      <c r="A120" s="22">
        <v>13801101</v>
      </c>
      <c r="B120" t="s">
        <v>162</v>
      </c>
      <c r="C120" s="23">
        <v>9282.7900000000009</v>
      </c>
      <c r="D120" s="23">
        <v>1743.17</v>
      </c>
      <c r="E120" s="23">
        <v>-9774.59</v>
      </c>
      <c r="F120" s="23">
        <v>1251.3699999999999</v>
      </c>
    </row>
    <row r="121" spans="1:6" x14ac:dyDescent="0.25">
      <c r="A121" s="22">
        <v>1380110107</v>
      </c>
      <c r="B121" t="s">
        <v>92</v>
      </c>
      <c r="C121" s="23">
        <v>0</v>
      </c>
      <c r="D121" s="23">
        <v>245.9</v>
      </c>
      <c r="E121" s="23">
        <v>0</v>
      </c>
      <c r="F121" s="23">
        <v>245.9</v>
      </c>
    </row>
    <row r="122" spans="1:6" x14ac:dyDescent="0.25">
      <c r="A122" s="22">
        <v>1380110112</v>
      </c>
      <c r="B122" t="s">
        <v>99</v>
      </c>
      <c r="C122" s="23">
        <v>4856.5600000000004</v>
      </c>
      <c r="D122" s="23">
        <v>218.58</v>
      </c>
      <c r="E122" s="23">
        <v>-4856.5600000000004</v>
      </c>
      <c r="F122" s="23">
        <v>218.58</v>
      </c>
    </row>
    <row r="123" spans="1:6" x14ac:dyDescent="0.25">
      <c r="A123" s="22">
        <v>1380110118</v>
      </c>
      <c r="B123" t="s">
        <v>101</v>
      </c>
      <c r="C123" s="23">
        <v>4426.2299999999996</v>
      </c>
      <c r="D123" s="23">
        <v>491.8</v>
      </c>
      <c r="E123" s="23">
        <v>-4918.03</v>
      </c>
      <c r="F123" s="23">
        <v>0</v>
      </c>
    </row>
    <row r="124" spans="1:6" x14ac:dyDescent="0.25">
      <c r="A124" s="22">
        <v>1380110131</v>
      </c>
      <c r="B124" t="s">
        <v>105</v>
      </c>
      <c r="C124" s="23">
        <v>0</v>
      </c>
      <c r="D124" s="23">
        <v>786.89</v>
      </c>
      <c r="E124" s="23">
        <v>0</v>
      </c>
      <c r="F124" s="23">
        <v>786.89</v>
      </c>
    </row>
    <row r="125" spans="1:6" x14ac:dyDescent="0.25">
      <c r="A125" s="22">
        <v>13801102</v>
      </c>
      <c r="B125" t="s">
        <v>163</v>
      </c>
      <c r="C125" s="23">
        <v>0</v>
      </c>
      <c r="D125" s="23">
        <v>31802.28</v>
      </c>
      <c r="E125" s="23">
        <v>-18506.98</v>
      </c>
      <c r="F125" s="23">
        <v>13295.3</v>
      </c>
    </row>
    <row r="126" spans="1:6" x14ac:dyDescent="0.25">
      <c r="A126" s="22">
        <v>1380110203</v>
      </c>
      <c r="B126" t="s">
        <v>90</v>
      </c>
      <c r="C126" s="23">
        <v>0</v>
      </c>
      <c r="D126" s="23">
        <v>134.49</v>
      </c>
      <c r="E126" s="23">
        <v>0</v>
      </c>
      <c r="F126" s="23">
        <v>134.49</v>
      </c>
    </row>
    <row r="127" spans="1:6" x14ac:dyDescent="0.25">
      <c r="A127" s="22">
        <v>1380110204</v>
      </c>
      <c r="B127" t="s">
        <v>91</v>
      </c>
      <c r="C127" s="23">
        <v>0</v>
      </c>
      <c r="D127" s="23">
        <v>15.18</v>
      </c>
      <c r="E127" s="23">
        <v>0</v>
      </c>
      <c r="F127" s="23">
        <v>15.18</v>
      </c>
    </row>
    <row r="128" spans="1:6" x14ac:dyDescent="0.25">
      <c r="A128" s="22">
        <v>1380110207</v>
      </c>
      <c r="B128" t="s">
        <v>92</v>
      </c>
      <c r="C128" s="23">
        <v>0</v>
      </c>
      <c r="D128" s="23">
        <v>52.85</v>
      </c>
      <c r="E128" s="23">
        <v>0</v>
      </c>
      <c r="F128" s="23">
        <v>52.85</v>
      </c>
    </row>
    <row r="129" spans="1:6" x14ac:dyDescent="0.25">
      <c r="A129" s="22">
        <v>1380110208</v>
      </c>
      <c r="B129" t="s">
        <v>164</v>
      </c>
      <c r="C129" s="23">
        <v>0</v>
      </c>
      <c r="D129" s="23">
        <v>0.26</v>
      </c>
      <c r="E129" s="23">
        <v>0</v>
      </c>
      <c r="F129" s="23">
        <v>0.26</v>
      </c>
    </row>
    <row r="130" spans="1:6" x14ac:dyDescent="0.25">
      <c r="A130" s="22">
        <v>1380110210</v>
      </c>
      <c r="B130" t="s">
        <v>98</v>
      </c>
      <c r="C130" s="23">
        <v>0</v>
      </c>
      <c r="D130" s="23">
        <v>0.3</v>
      </c>
      <c r="E130" s="23">
        <v>0</v>
      </c>
      <c r="F130" s="23">
        <v>0.3</v>
      </c>
    </row>
    <row r="131" spans="1:6" x14ac:dyDescent="0.25">
      <c r="A131" s="22">
        <v>1380110212</v>
      </c>
      <c r="B131" t="s">
        <v>99</v>
      </c>
      <c r="C131" s="23">
        <v>0</v>
      </c>
      <c r="D131" s="23">
        <v>13078.47</v>
      </c>
      <c r="E131" s="23">
        <v>0</v>
      </c>
      <c r="F131" s="23">
        <v>13078.47</v>
      </c>
    </row>
    <row r="132" spans="1:6" x14ac:dyDescent="0.25">
      <c r="A132" s="22">
        <v>1380110218</v>
      </c>
      <c r="B132" t="s">
        <v>101</v>
      </c>
      <c r="C132" s="23">
        <v>0</v>
      </c>
      <c r="D132" s="23">
        <v>9192.81</v>
      </c>
      <c r="E132" s="23">
        <v>-9192.81</v>
      </c>
      <c r="F132" s="23">
        <v>0</v>
      </c>
    </row>
    <row r="133" spans="1:6" x14ac:dyDescent="0.25">
      <c r="A133" s="22">
        <v>1380110227</v>
      </c>
      <c r="B133" t="s">
        <v>165</v>
      </c>
      <c r="C133" s="23">
        <v>0</v>
      </c>
      <c r="D133" s="23">
        <v>13.75</v>
      </c>
      <c r="E133" s="23">
        <v>0</v>
      </c>
      <c r="F133" s="23">
        <v>13.75</v>
      </c>
    </row>
    <row r="134" spans="1:6" x14ac:dyDescent="0.25">
      <c r="A134" s="22">
        <v>1380110231</v>
      </c>
      <c r="B134" t="s">
        <v>105</v>
      </c>
      <c r="C134" s="23">
        <v>0</v>
      </c>
      <c r="D134" s="23">
        <v>9314.17</v>
      </c>
      <c r="E134" s="23">
        <v>-9314.17</v>
      </c>
      <c r="F134" s="23">
        <v>0</v>
      </c>
    </row>
    <row r="135" spans="1:6" x14ac:dyDescent="0.25">
      <c r="A135" s="22">
        <v>13804</v>
      </c>
      <c r="B135" t="s">
        <v>166</v>
      </c>
      <c r="C135" s="23">
        <v>1079.92</v>
      </c>
      <c r="D135" s="23">
        <v>7786.87</v>
      </c>
      <c r="E135" s="23">
        <v>-8647.5300000000007</v>
      </c>
      <c r="F135" s="23">
        <v>219.26</v>
      </c>
    </row>
    <row r="136" spans="1:6" x14ac:dyDescent="0.25">
      <c r="A136" s="22">
        <v>138041</v>
      </c>
      <c r="B136" t="s">
        <v>167</v>
      </c>
      <c r="C136" s="23">
        <v>1079.92</v>
      </c>
      <c r="D136" s="23">
        <v>7786.87</v>
      </c>
      <c r="E136" s="23">
        <v>-8647.5300000000007</v>
      </c>
      <c r="F136" s="23">
        <v>219.26</v>
      </c>
    </row>
    <row r="137" spans="1:6" x14ac:dyDescent="0.25">
      <c r="A137" s="22">
        <v>13804102</v>
      </c>
      <c r="B137" t="s">
        <v>120</v>
      </c>
      <c r="C137" s="23">
        <v>1079.92</v>
      </c>
      <c r="D137" s="23">
        <v>7786.87</v>
      </c>
      <c r="E137" s="23">
        <v>-8647.5300000000007</v>
      </c>
      <c r="F137" s="23">
        <v>219.26</v>
      </c>
    </row>
    <row r="138" spans="1:6" x14ac:dyDescent="0.25">
      <c r="A138" s="22">
        <v>1380410218</v>
      </c>
      <c r="B138" t="s">
        <v>121</v>
      </c>
      <c r="C138" s="23">
        <v>219.26</v>
      </c>
      <c r="D138" s="23">
        <v>2192.62</v>
      </c>
      <c r="E138" s="23">
        <v>-2192.62</v>
      </c>
      <c r="F138" s="23">
        <v>219.26</v>
      </c>
    </row>
    <row r="139" spans="1:6" x14ac:dyDescent="0.25">
      <c r="A139" s="22">
        <v>1380410231</v>
      </c>
      <c r="B139" t="s">
        <v>105</v>
      </c>
      <c r="C139" s="23">
        <v>860.66</v>
      </c>
      <c r="D139" s="23">
        <v>5594.25</v>
      </c>
      <c r="E139" s="23">
        <v>-6454.91</v>
      </c>
      <c r="F139" s="23">
        <v>0</v>
      </c>
    </row>
    <row r="140" spans="1:6" x14ac:dyDescent="0.25">
      <c r="A140" s="22">
        <v>14</v>
      </c>
      <c r="B140" t="s">
        <v>168</v>
      </c>
      <c r="C140" s="23">
        <v>437734.81</v>
      </c>
      <c r="D140" s="23">
        <v>98672.13</v>
      </c>
      <c r="E140" s="23">
        <v>-181820.01</v>
      </c>
      <c r="F140" s="23">
        <v>354586.93</v>
      </c>
    </row>
    <row r="141" spans="1:6" x14ac:dyDescent="0.25">
      <c r="A141" s="22">
        <v>141</v>
      </c>
      <c r="B141" t="s">
        <v>168</v>
      </c>
      <c r="C141" s="23">
        <v>437734.81</v>
      </c>
      <c r="D141" s="23">
        <v>98672.13</v>
      </c>
      <c r="E141" s="23">
        <v>-181820.01</v>
      </c>
      <c r="F141" s="23">
        <v>354586.93</v>
      </c>
    </row>
    <row r="142" spans="1:6" x14ac:dyDescent="0.25">
      <c r="A142" s="22">
        <v>14103</v>
      </c>
      <c r="B142" t="s">
        <v>169</v>
      </c>
      <c r="C142" s="23">
        <v>17268.25</v>
      </c>
      <c r="D142" s="23">
        <v>0</v>
      </c>
      <c r="E142" s="23">
        <v>-4317.07</v>
      </c>
      <c r="F142" s="23">
        <v>12951.18</v>
      </c>
    </row>
    <row r="143" spans="1:6" x14ac:dyDescent="0.25">
      <c r="A143" s="22">
        <v>141031</v>
      </c>
      <c r="B143" t="s">
        <v>170</v>
      </c>
      <c r="C143" s="23">
        <v>17268.25</v>
      </c>
      <c r="D143" s="23">
        <v>0</v>
      </c>
      <c r="E143" s="23">
        <v>-4317.07</v>
      </c>
      <c r="F143" s="23">
        <v>12951.18</v>
      </c>
    </row>
    <row r="144" spans="1:6" x14ac:dyDescent="0.25">
      <c r="A144" s="22">
        <v>14103101</v>
      </c>
      <c r="B144" t="s">
        <v>171</v>
      </c>
      <c r="C144" s="23">
        <v>17268.25</v>
      </c>
      <c r="D144" s="23">
        <v>0</v>
      </c>
      <c r="E144" s="23">
        <v>-4317.07</v>
      </c>
      <c r="F144" s="23">
        <v>12951.18</v>
      </c>
    </row>
    <row r="145" spans="1:6" x14ac:dyDescent="0.25">
      <c r="A145" s="22">
        <v>14199</v>
      </c>
      <c r="B145" t="s">
        <v>172</v>
      </c>
      <c r="C145" s="23">
        <v>420466.56</v>
      </c>
      <c r="D145" s="23">
        <v>98672.13</v>
      </c>
      <c r="E145" s="23">
        <v>-177502.94</v>
      </c>
      <c r="F145" s="23">
        <v>341635.75</v>
      </c>
    </row>
    <row r="146" spans="1:6" x14ac:dyDescent="0.25">
      <c r="A146" s="22">
        <v>141991</v>
      </c>
      <c r="B146" t="s">
        <v>173</v>
      </c>
      <c r="C146" s="23">
        <v>420466.56</v>
      </c>
      <c r="D146" s="23">
        <v>98672.13</v>
      </c>
      <c r="E146" s="23">
        <v>-177502.94</v>
      </c>
      <c r="F146" s="23">
        <v>341635.75</v>
      </c>
    </row>
    <row r="147" spans="1:6" x14ac:dyDescent="0.25">
      <c r="A147" s="22">
        <v>14199103</v>
      </c>
      <c r="B147" t="s">
        <v>174</v>
      </c>
      <c r="C147" s="23">
        <v>0</v>
      </c>
      <c r="D147" s="23">
        <v>14501.63</v>
      </c>
      <c r="E147" s="23">
        <v>0</v>
      </c>
      <c r="F147" s="23">
        <v>14501.63</v>
      </c>
    </row>
    <row r="148" spans="1:6" x14ac:dyDescent="0.25">
      <c r="A148" s="22">
        <v>14199106</v>
      </c>
      <c r="B148" t="s">
        <v>175</v>
      </c>
      <c r="C148" s="23">
        <v>2232.48</v>
      </c>
      <c r="D148" s="23">
        <v>0</v>
      </c>
      <c r="E148" s="23">
        <v>-57.42</v>
      </c>
      <c r="F148" s="23">
        <v>2175.06</v>
      </c>
    </row>
    <row r="149" spans="1:6" x14ac:dyDescent="0.25">
      <c r="A149" s="22">
        <v>14199107</v>
      </c>
      <c r="B149" t="s">
        <v>176</v>
      </c>
      <c r="C149" s="23">
        <v>252581.25</v>
      </c>
      <c r="D149" s="23">
        <v>0</v>
      </c>
      <c r="E149" s="23">
        <v>-54366</v>
      </c>
      <c r="F149" s="23">
        <v>198215.25</v>
      </c>
    </row>
    <row r="150" spans="1:6" x14ac:dyDescent="0.25">
      <c r="A150" s="22">
        <v>14199113</v>
      </c>
      <c r="B150" t="s">
        <v>177</v>
      </c>
      <c r="C150" s="23">
        <v>32177.279999999999</v>
      </c>
      <c r="D150" s="23">
        <v>0</v>
      </c>
      <c r="E150" s="23">
        <v>-6609.6</v>
      </c>
      <c r="F150" s="23">
        <v>25567.68</v>
      </c>
    </row>
    <row r="151" spans="1:6" x14ac:dyDescent="0.25">
      <c r="A151" s="22">
        <v>14199199</v>
      </c>
      <c r="B151" t="s">
        <v>57</v>
      </c>
      <c r="C151" s="23">
        <v>133475.54999999999</v>
      </c>
      <c r="D151" s="23">
        <v>84170.5</v>
      </c>
      <c r="E151" s="23">
        <v>-116469.92</v>
      </c>
      <c r="F151" s="23">
        <v>101176.13</v>
      </c>
    </row>
    <row r="152" spans="1:6" x14ac:dyDescent="0.25">
      <c r="A152" s="22">
        <v>16</v>
      </c>
      <c r="B152" t="s">
        <v>178</v>
      </c>
      <c r="C152" s="23">
        <v>62815.57</v>
      </c>
      <c r="D152" s="23">
        <v>10430.700000000001</v>
      </c>
      <c r="E152" s="23">
        <v>-1677.99</v>
      </c>
      <c r="F152" s="23">
        <v>71568.28</v>
      </c>
    </row>
    <row r="153" spans="1:6" x14ac:dyDescent="0.25">
      <c r="A153" s="22">
        <v>161</v>
      </c>
      <c r="B153" t="s">
        <v>178</v>
      </c>
      <c r="C153" s="23">
        <v>62815.57</v>
      </c>
      <c r="D153" s="23">
        <v>10430.700000000001</v>
      </c>
      <c r="E153" s="23">
        <v>-1677.99</v>
      </c>
      <c r="F153" s="23">
        <v>71568.28</v>
      </c>
    </row>
    <row r="154" spans="1:6" x14ac:dyDescent="0.25">
      <c r="A154" s="22">
        <v>16101</v>
      </c>
      <c r="B154" t="s">
        <v>179</v>
      </c>
      <c r="C154" s="23">
        <v>62815.57</v>
      </c>
      <c r="D154" s="23">
        <v>10430.700000000001</v>
      </c>
      <c r="E154" s="23">
        <v>-1677.99</v>
      </c>
      <c r="F154" s="23">
        <v>71568.28</v>
      </c>
    </row>
    <row r="155" spans="1:6" x14ac:dyDescent="0.25">
      <c r="A155" s="22">
        <v>161011</v>
      </c>
      <c r="B155" t="s">
        <v>180</v>
      </c>
      <c r="C155" s="23">
        <v>62815.57</v>
      </c>
      <c r="D155" s="23">
        <v>10430.700000000001</v>
      </c>
      <c r="E155" s="23">
        <v>-1677.99</v>
      </c>
      <c r="F155" s="23">
        <v>71568.28</v>
      </c>
    </row>
    <row r="156" spans="1:6" x14ac:dyDescent="0.25">
      <c r="A156" s="22">
        <v>16101101</v>
      </c>
      <c r="B156" t="s">
        <v>181</v>
      </c>
      <c r="C156" s="23">
        <v>14878.76</v>
      </c>
      <c r="D156" s="23">
        <v>10000</v>
      </c>
      <c r="E156" s="23">
        <v>-1339.68</v>
      </c>
      <c r="F156" s="23">
        <v>23539.08</v>
      </c>
    </row>
    <row r="157" spans="1:6" x14ac:dyDescent="0.25">
      <c r="A157" s="22">
        <v>16101102</v>
      </c>
      <c r="B157" t="s">
        <v>182</v>
      </c>
      <c r="C157" s="23">
        <v>0</v>
      </c>
      <c r="D157" s="23">
        <v>273.95999999999998</v>
      </c>
      <c r="E157" s="23">
        <v>-172.33</v>
      </c>
      <c r="F157" s="23">
        <v>101.63</v>
      </c>
    </row>
    <row r="158" spans="1:6" x14ac:dyDescent="0.25">
      <c r="A158" s="22">
        <v>16101103</v>
      </c>
      <c r="B158" t="s">
        <v>183</v>
      </c>
      <c r="C158" s="23">
        <v>47470.77</v>
      </c>
      <c r="D158" s="23">
        <v>0</v>
      </c>
      <c r="E158" s="23">
        <v>-165.98</v>
      </c>
      <c r="F158" s="23">
        <v>47304.79</v>
      </c>
    </row>
    <row r="159" spans="1:6" x14ac:dyDescent="0.25">
      <c r="A159" s="22">
        <v>16101104</v>
      </c>
      <c r="B159" t="s">
        <v>184</v>
      </c>
      <c r="C159" s="23">
        <v>466.04</v>
      </c>
      <c r="D159" s="23">
        <v>156.74</v>
      </c>
      <c r="E159" s="23">
        <v>0</v>
      </c>
      <c r="F159" s="23">
        <v>622.78</v>
      </c>
    </row>
    <row r="160" spans="1:6" x14ac:dyDescent="0.25">
      <c r="A160" s="22">
        <v>17</v>
      </c>
      <c r="B160" t="s">
        <v>185</v>
      </c>
      <c r="C160" s="23">
        <v>13839467.84</v>
      </c>
      <c r="D160" s="23">
        <v>251280.01</v>
      </c>
      <c r="E160" s="23">
        <v>-88725.67</v>
      </c>
      <c r="F160" s="23">
        <v>14002022.18</v>
      </c>
    </row>
    <row r="161" spans="1:6" x14ac:dyDescent="0.25">
      <c r="A161" s="22">
        <v>171</v>
      </c>
      <c r="B161" t="s">
        <v>186</v>
      </c>
      <c r="C161" s="23">
        <v>5447253.4299999997</v>
      </c>
      <c r="D161" s="23">
        <v>0</v>
      </c>
      <c r="E161" s="23">
        <v>0</v>
      </c>
      <c r="F161" s="23">
        <v>5447253.4299999997</v>
      </c>
    </row>
    <row r="162" spans="1:6" x14ac:dyDescent="0.25">
      <c r="A162" s="22">
        <v>17101</v>
      </c>
      <c r="B162" t="s">
        <v>186</v>
      </c>
      <c r="C162" s="23">
        <v>5447253.4299999997</v>
      </c>
      <c r="D162" s="23">
        <v>0</v>
      </c>
      <c r="E162" s="23">
        <v>0</v>
      </c>
      <c r="F162" s="23">
        <v>5447253.4299999997</v>
      </c>
    </row>
    <row r="163" spans="1:6" x14ac:dyDescent="0.25">
      <c r="A163" s="22">
        <v>171011</v>
      </c>
      <c r="B163" t="s">
        <v>187</v>
      </c>
      <c r="C163" s="23">
        <v>5447253.4299999997</v>
      </c>
      <c r="D163" s="23">
        <v>0</v>
      </c>
      <c r="E163" s="23">
        <v>0</v>
      </c>
      <c r="F163" s="23">
        <v>5447253.4299999997</v>
      </c>
    </row>
    <row r="164" spans="1:6" x14ac:dyDescent="0.25">
      <c r="A164" s="22">
        <v>17101101</v>
      </c>
      <c r="B164" t="s">
        <v>188</v>
      </c>
      <c r="C164" s="23">
        <v>5447253.4299999997</v>
      </c>
      <c r="D164" s="23">
        <v>0</v>
      </c>
      <c r="E164" s="23">
        <v>0</v>
      </c>
      <c r="F164" s="23">
        <v>5447253.4299999997</v>
      </c>
    </row>
    <row r="165" spans="1:6" x14ac:dyDescent="0.25">
      <c r="A165" s="22">
        <v>172</v>
      </c>
      <c r="B165" t="s">
        <v>189</v>
      </c>
      <c r="C165" s="23">
        <v>7401154.1900000004</v>
      </c>
      <c r="D165" s="23">
        <v>0</v>
      </c>
      <c r="E165" s="23">
        <v>0</v>
      </c>
      <c r="F165" s="23">
        <v>7401154.1900000004</v>
      </c>
    </row>
    <row r="166" spans="1:6" x14ac:dyDescent="0.25">
      <c r="A166" s="22">
        <v>17201</v>
      </c>
      <c r="B166" t="s">
        <v>190</v>
      </c>
      <c r="C166" s="23">
        <v>6600500.4699999997</v>
      </c>
      <c r="D166" s="23">
        <v>0</v>
      </c>
      <c r="E166" s="23">
        <v>0</v>
      </c>
      <c r="F166" s="23">
        <v>6600500.4699999997</v>
      </c>
    </row>
    <row r="167" spans="1:6" x14ac:dyDescent="0.25">
      <c r="A167" s="22">
        <v>172011</v>
      </c>
      <c r="B167" t="s">
        <v>191</v>
      </c>
      <c r="C167" s="23">
        <v>6600500.4699999997</v>
      </c>
      <c r="D167" s="23">
        <v>0</v>
      </c>
      <c r="E167" s="23">
        <v>0</v>
      </c>
      <c r="F167" s="23">
        <v>6600500.4699999997</v>
      </c>
    </row>
    <row r="168" spans="1:6" x14ac:dyDescent="0.25">
      <c r="A168" s="22">
        <v>17201101</v>
      </c>
      <c r="B168" t="s">
        <v>190</v>
      </c>
      <c r="C168" s="23">
        <v>6600500.4699999997</v>
      </c>
      <c r="D168" s="23">
        <v>0</v>
      </c>
      <c r="E168" s="23">
        <v>0</v>
      </c>
      <c r="F168" s="23">
        <v>6600500.4699999997</v>
      </c>
    </row>
    <row r="169" spans="1:6" x14ac:dyDescent="0.25">
      <c r="A169" s="22">
        <v>17202</v>
      </c>
      <c r="B169" t="s">
        <v>192</v>
      </c>
      <c r="C169" s="23">
        <v>800653.72</v>
      </c>
      <c r="D169" s="23">
        <v>0</v>
      </c>
      <c r="E169" s="23">
        <v>0</v>
      </c>
      <c r="F169" s="23">
        <v>800653.72</v>
      </c>
    </row>
    <row r="170" spans="1:6" x14ac:dyDescent="0.25">
      <c r="A170" s="22">
        <v>172021</v>
      </c>
      <c r="B170" t="s">
        <v>193</v>
      </c>
      <c r="C170" s="23">
        <v>800653.72</v>
      </c>
      <c r="D170" s="23">
        <v>0</v>
      </c>
      <c r="E170" s="23">
        <v>0</v>
      </c>
      <c r="F170" s="23">
        <v>800653.72</v>
      </c>
    </row>
    <row r="171" spans="1:6" x14ac:dyDescent="0.25">
      <c r="A171" s="22">
        <v>17202101</v>
      </c>
      <c r="B171" t="s">
        <v>192</v>
      </c>
      <c r="C171" s="23">
        <v>800653.72</v>
      </c>
      <c r="D171" s="23">
        <v>0</v>
      </c>
      <c r="E171" s="23">
        <v>0</v>
      </c>
      <c r="F171" s="23">
        <v>800653.72</v>
      </c>
    </row>
    <row r="172" spans="1:6" x14ac:dyDescent="0.25">
      <c r="A172" s="22">
        <v>173</v>
      </c>
      <c r="B172" t="s">
        <v>194</v>
      </c>
      <c r="C172" s="23">
        <v>7603252.1600000001</v>
      </c>
      <c r="D172" s="23">
        <v>105339.94</v>
      </c>
      <c r="E172" s="23">
        <v>0</v>
      </c>
      <c r="F172" s="23">
        <v>7708592.0999999996</v>
      </c>
    </row>
    <row r="173" spans="1:6" x14ac:dyDescent="0.25">
      <c r="A173" s="22">
        <v>17301</v>
      </c>
      <c r="B173" t="s">
        <v>195</v>
      </c>
      <c r="C173" s="23">
        <v>1930843.93</v>
      </c>
      <c r="D173" s="23">
        <v>0</v>
      </c>
      <c r="E173" s="23">
        <v>0</v>
      </c>
      <c r="F173" s="23">
        <v>1930843.93</v>
      </c>
    </row>
    <row r="174" spans="1:6" x14ac:dyDescent="0.25">
      <c r="A174" s="22">
        <v>173011</v>
      </c>
      <c r="B174" t="s">
        <v>196</v>
      </c>
      <c r="C174" s="23">
        <v>1930843.93</v>
      </c>
      <c r="D174" s="23">
        <v>0</v>
      </c>
      <c r="E174" s="23">
        <v>0</v>
      </c>
      <c r="F174" s="23">
        <v>1930843.93</v>
      </c>
    </row>
    <row r="175" spans="1:6" x14ac:dyDescent="0.25">
      <c r="A175" s="22">
        <v>17301101</v>
      </c>
      <c r="B175" t="s">
        <v>195</v>
      </c>
      <c r="C175" s="23">
        <v>1107234.76</v>
      </c>
      <c r="D175" s="23">
        <v>0</v>
      </c>
      <c r="E175" s="23">
        <v>0</v>
      </c>
      <c r="F175" s="23">
        <v>1107234.76</v>
      </c>
    </row>
    <row r="176" spans="1:6" x14ac:dyDescent="0.25">
      <c r="A176" s="22">
        <v>17301102</v>
      </c>
      <c r="B176" t="s">
        <v>197</v>
      </c>
      <c r="C176" s="23">
        <v>100574</v>
      </c>
      <c r="D176" s="23">
        <v>0</v>
      </c>
      <c r="E176" s="23">
        <v>0</v>
      </c>
      <c r="F176" s="23">
        <v>100574</v>
      </c>
    </row>
    <row r="177" spans="1:6" x14ac:dyDescent="0.25">
      <c r="A177" s="22">
        <v>17301103</v>
      </c>
      <c r="B177" t="s">
        <v>198</v>
      </c>
      <c r="C177" s="23">
        <v>723035.17</v>
      </c>
      <c r="D177" s="23">
        <v>0</v>
      </c>
      <c r="E177" s="23">
        <v>0</v>
      </c>
      <c r="F177" s="23">
        <v>723035.17</v>
      </c>
    </row>
    <row r="178" spans="1:6" x14ac:dyDescent="0.25">
      <c r="A178" s="22">
        <v>17302</v>
      </c>
      <c r="B178" t="s">
        <v>199</v>
      </c>
      <c r="C178" s="23">
        <v>4885699.6399999997</v>
      </c>
      <c r="D178" s="23">
        <v>105339.94</v>
      </c>
      <c r="E178" s="23">
        <v>0</v>
      </c>
      <c r="F178" s="23">
        <v>4991039.58</v>
      </c>
    </row>
    <row r="179" spans="1:6" x14ac:dyDescent="0.25">
      <c r="A179" s="22">
        <v>173021</v>
      </c>
      <c r="B179" t="s">
        <v>200</v>
      </c>
      <c r="C179" s="23">
        <v>4885699.6399999997</v>
      </c>
      <c r="D179" s="23">
        <v>105339.94</v>
      </c>
      <c r="E179" s="23">
        <v>0</v>
      </c>
      <c r="F179" s="23">
        <v>4991039.58</v>
      </c>
    </row>
    <row r="180" spans="1:6" x14ac:dyDescent="0.25">
      <c r="A180" s="22">
        <v>17302101</v>
      </c>
      <c r="B180" t="s">
        <v>199</v>
      </c>
      <c r="C180" s="23">
        <v>4654387.97</v>
      </c>
      <c r="D180" s="23">
        <v>105339.94</v>
      </c>
      <c r="E180" s="23">
        <v>0</v>
      </c>
      <c r="F180" s="23">
        <v>4759727.91</v>
      </c>
    </row>
    <row r="181" spans="1:6" x14ac:dyDescent="0.25">
      <c r="A181" s="22">
        <v>17302102</v>
      </c>
      <c r="B181" t="s">
        <v>201</v>
      </c>
      <c r="C181" s="23">
        <v>231311.67</v>
      </c>
      <c r="D181" s="23">
        <v>0</v>
      </c>
      <c r="E181" s="23">
        <v>0</v>
      </c>
      <c r="F181" s="23">
        <v>231311.67</v>
      </c>
    </row>
    <row r="182" spans="1:6" x14ac:dyDescent="0.25">
      <c r="A182" s="22">
        <v>17304</v>
      </c>
      <c r="B182" t="s">
        <v>202</v>
      </c>
      <c r="C182" s="23">
        <v>62718.79</v>
      </c>
      <c r="D182" s="23">
        <v>0</v>
      </c>
      <c r="E182" s="23">
        <v>0</v>
      </c>
      <c r="F182" s="23">
        <v>62718.79</v>
      </c>
    </row>
    <row r="183" spans="1:6" x14ac:dyDescent="0.25">
      <c r="A183" s="22">
        <v>173041</v>
      </c>
      <c r="B183" t="s">
        <v>203</v>
      </c>
      <c r="C183" s="23">
        <v>62718.79</v>
      </c>
      <c r="D183" s="23">
        <v>0</v>
      </c>
      <c r="E183" s="23">
        <v>0</v>
      </c>
      <c r="F183" s="23">
        <v>62718.79</v>
      </c>
    </row>
    <row r="184" spans="1:6" x14ac:dyDescent="0.25">
      <c r="A184" s="22">
        <v>17304101</v>
      </c>
      <c r="B184" t="s">
        <v>202</v>
      </c>
      <c r="C184" s="23">
        <v>62718.79</v>
      </c>
      <c r="D184" s="23">
        <v>0</v>
      </c>
      <c r="E184" s="23">
        <v>0</v>
      </c>
      <c r="F184" s="23">
        <v>62718.79</v>
      </c>
    </row>
    <row r="185" spans="1:6" x14ac:dyDescent="0.25">
      <c r="A185" s="22">
        <v>17399</v>
      </c>
      <c r="B185" t="s">
        <v>204</v>
      </c>
      <c r="C185" s="23">
        <v>723989.8</v>
      </c>
      <c r="D185" s="23">
        <v>0</v>
      </c>
      <c r="E185" s="23">
        <v>0</v>
      </c>
      <c r="F185" s="23">
        <v>723989.8</v>
      </c>
    </row>
    <row r="186" spans="1:6" x14ac:dyDescent="0.25">
      <c r="A186" s="22">
        <v>173991</v>
      </c>
      <c r="B186" t="s">
        <v>205</v>
      </c>
      <c r="C186" s="23">
        <v>723989.8</v>
      </c>
      <c r="D186" s="23">
        <v>0</v>
      </c>
      <c r="E186" s="23">
        <v>0</v>
      </c>
      <c r="F186" s="23">
        <v>723989.8</v>
      </c>
    </row>
    <row r="187" spans="1:6" x14ac:dyDescent="0.25">
      <c r="A187" s="22">
        <v>17399101</v>
      </c>
      <c r="B187" t="s">
        <v>204</v>
      </c>
      <c r="C187" s="23">
        <v>723989.8</v>
      </c>
      <c r="D187" s="23">
        <v>0</v>
      </c>
      <c r="E187" s="23">
        <v>0</v>
      </c>
      <c r="F187" s="23">
        <v>723989.8</v>
      </c>
    </row>
    <row r="188" spans="1:6" x14ac:dyDescent="0.25">
      <c r="A188" s="22">
        <v>174</v>
      </c>
      <c r="B188" t="s">
        <v>206</v>
      </c>
      <c r="C188" s="23">
        <v>550776.62</v>
      </c>
      <c r="D188" s="23">
        <v>0</v>
      </c>
      <c r="E188" s="23">
        <v>0</v>
      </c>
      <c r="F188" s="23">
        <v>550776.62</v>
      </c>
    </row>
    <row r="189" spans="1:6" x14ac:dyDescent="0.25">
      <c r="A189" s="22">
        <v>17401</v>
      </c>
      <c r="B189" t="s">
        <v>207</v>
      </c>
      <c r="C189" s="23">
        <v>550776.62</v>
      </c>
      <c r="D189" s="23">
        <v>0</v>
      </c>
      <c r="E189" s="23">
        <v>0</v>
      </c>
      <c r="F189" s="23">
        <v>550776.62</v>
      </c>
    </row>
    <row r="190" spans="1:6" x14ac:dyDescent="0.25">
      <c r="A190" s="22">
        <v>174011</v>
      </c>
      <c r="B190" t="s">
        <v>208</v>
      </c>
      <c r="C190" s="23">
        <v>550776.62</v>
      </c>
      <c r="D190" s="23">
        <v>0</v>
      </c>
      <c r="E190" s="23">
        <v>0</v>
      </c>
      <c r="F190" s="23">
        <v>550776.62</v>
      </c>
    </row>
    <row r="191" spans="1:6" x14ac:dyDescent="0.25">
      <c r="A191" s="22">
        <v>17401101</v>
      </c>
      <c r="B191" t="s">
        <v>207</v>
      </c>
      <c r="C191" s="23">
        <v>550776.62</v>
      </c>
      <c r="D191" s="23">
        <v>0</v>
      </c>
      <c r="E191" s="23">
        <v>0</v>
      </c>
      <c r="F191" s="23">
        <v>550776.62</v>
      </c>
    </row>
    <row r="192" spans="1:6" x14ac:dyDescent="0.25">
      <c r="A192" s="22">
        <v>176</v>
      </c>
      <c r="B192" t="s">
        <v>209</v>
      </c>
      <c r="C192" s="23">
        <v>1739707.59</v>
      </c>
      <c r="D192" s="23">
        <v>145940.07</v>
      </c>
      <c r="E192" s="23">
        <v>0</v>
      </c>
      <c r="F192" s="23">
        <v>1885647.66</v>
      </c>
    </row>
    <row r="193" spans="1:6" x14ac:dyDescent="0.25">
      <c r="A193" s="22">
        <v>17601</v>
      </c>
      <c r="B193" t="s">
        <v>209</v>
      </c>
      <c r="C193" s="23">
        <v>1739707.59</v>
      </c>
      <c r="D193" s="23">
        <v>145940.07</v>
      </c>
      <c r="E193" s="23">
        <v>0</v>
      </c>
      <c r="F193" s="23">
        <v>1885647.66</v>
      </c>
    </row>
    <row r="194" spans="1:6" x14ac:dyDescent="0.25">
      <c r="A194" s="22">
        <v>176011</v>
      </c>
      <c r="B194" t="s">
        <v>210</v>
      </c>
      <c r="C194" s="23">
        <v>1739707.59</v>
      </c>
      <c r="D194" s="23">
        <v>145940.07</v>
      </c>
      <c r="E194" s="23">
        <v>0</v>
      </c>
      <c r="F194" s="23">
        <v>1885647.66</v>
      </c>
    </row>
    <row r="195" spans="1:6" x14ac:dyDescent="0.25">
      <c r="A195" s="22">
        <v>17601101</v>
      </c>
      <c r="B195" t="s">
        <v>209</v>
      </c>
      <c r="C195" s="23">
        <v>353311.07</v>
      </c>
      <c r="D195" s="23">
        <v>62017.02</v>
      </c>
      <c r="E195" s="23">
        <v>0</v>
      </c>
      <c r="F195" s="23">
        <v>415328.09</v>
      </c>
    </row>
    <row r="196" spans="1:6" x14ac:dyDescent="0.25">
      <c r="A196" s="22">
        <v>17601102</v>
      </c>
      <c r="B196" t="s">
        <v>211</v>
      </c>
      <c r="C196" s="23">
        <v>1386396.52</v>
      </c>
      <c r="D196" s="23">
        <v>83923.05</v>
      </c>
      <c r="E196" s="23">
        <v>0</v>
      </c>
      <c r="F196" s="23">
        <v>1470319.57</v>
      </c>
    </row>
    <row r="197" spans="1:6" x14ac:dyDescent="0.25">
      <c r="A197" s="22">
        <v>177</v>
      </c>
      <c r="B197" t="s">
        <v>212</v>
      </c>
      <c r="C197" s="23">
        <v>52947.95</v>
      </c>
      <c r="D197" s="23">
        <v>0</v>
      </c>
      <c r="E197" s="23">
        <v>0</v>
      </c>
      <c r="F197" s="23">
        <v>52947.95</v>
      </c>
    </row>
    <row r="198" spans="1:6" x14ac:dyDescent="0.25">
      <c r="A198" s="22">
        <v>17799</v>
      </c>
      <c r="B198" t="s">
        <v>212</v>
      </c>
      <c r="C198" s="23">
        <v>52947.95</v>
      </c>
      <c r="D198" s="23">
        <v>0</v>
      </c>
      <c r="E198" s="23">
        <v>0</v>
      </c>
      <c r="F198" s="23">
        <v>52947.95</v>
      </c>
    </row>
    <row r="199" spans="1:6" x14ac:dyDescent="0.25">
      <c r="A199" s="22">
        <v>177991</v>
      </c>
      <c r="B199" t="s">
        <v>213</v>
      </c>
      <c r="C199" s="23">
        <v>52947.95</v>
      </c>
      <c r="D199" s="23">
        <v>0</v>
      </c>
      <c r="E199" s="23">
        <v>0</v>
      </c>
      <c r="F199" s="23">
        <v>52947.95</v>
      </c>
    </row>
    <row r="200" spans="1:6" x14ac:dyDescent="0.25">
      <c r="A200" s="22">
        <v>17799101</v>
      </c>
      <c r="B200" t="s">
        <v>212</v>
      </c>
      <c r="C200" s="23">
        <v>52947.95</v>
      </c>
      <c r="D200" s="23">
        <v>0</v>
      </c>
      <c r="E200" s="23">
        <v>0</v>
      </c>
      <c r="F200" s="23">
        <v>52947.95</v>
      </c>
    </row>
    <row r="201" spans="1:6" x14ac:dyDescent="0.25">
      <c r="A201" s="22">
        <v>178</v>
      </c>
      <c r="B201" t="s">
        <v>214</v>
      </c>
      <c r="C201" s="23">
        <v>345622.88</v>
      </c>
      <c r="D201" s="23">
        <v>0</v>
      </c>
      <c r="E201" s="23">
        <v>0</v>
      </c>
      <c r="F201" s="23">
        <v>345622.88</v>
      </c>
    </row>
    <row r="202" spans="1:6" x14ac:dyDescent="0.25">
      <c r="A202" s="22">
        <v>17801</v>
      </c>
      <c r="B202" t="s">
        <v>214</v>
      </c>
      <c r="C202" s="23">
        <v>345622.88</v>
      </c>
      <c r="D202" s="23">
        <v>0</v>
      </c>
      <c r="E202" s="23">
        <v>0</v>
      </c>
      <c r="F202" s="23">
        <v>345622.88</v>
      </c>
    </row>
    <row r="203" spans="1:6" x14ac:dyDescent="0.25">
      <c r="A203" s="22">
        <v>178011</v>
      </c>
      <c r="B203" t="s">
        <v>215</v>
      </c>
      <c r="C203" s="23">
        <v>345622.88</v>
      </c>
      <c r="D203" s="23">
        <v>0</v>
      </c>
      <c r="E203" s="23">
        <v>0</v>
      </c>
      <c r="F203" s="23">
        <v>345622.88</v>
      </c>
    </row>
    <row r="204" spans="1:6" x14ac:dyDescent="0.25">
      <c r="A204" s="22">
        <v>17801101</v>
      </c>
      <c r="B204" t="s">
        <v>214</v>
      </c>
      <c r="C204" s="23">
        <v>345622.88</v>
      </c>
      <c r="D204" s="23">
        <v>0</v>
      </c>
      <c r="E204" s="23">
        <v>0</v>
      </c>
      <c r="F204" s="23">
        <v>345622.88</v>
      </c>
    </row>
    <row r="205" spans="1:6" x14ac:dyDescent="0.25">
      <c r="A205" s="22">
        <v>179</v>
      </c>
      <c r="B205" t="s">
        <v>216</v>
      </c>
      <c r="C205" s="23">
        <v>-9301246.9800000004</v>
      </c>
      <c r="D205" s="23">
        <v>0</v>
      </c>
      <c r="E205" s="23">
        <v>-88725.67</v>
      </c>
      <c r="F205" s="23">
        <v>-9389972.6500000004</v>
      </c>
    </row>
    <row r="206" spans="1:6" x14ac:dyDescent="0.25">
      <c r="A206" s="22">
        <v>17901</v>
      </c>
      <c r="B206" t="s">
        <v>217</v>
      </c>
      <c r="C206" s="23">
        <v>-1810624.64</v>
      </c>
      <c r="D206" s="23">
        <v>0</v>
      </c>
      <c r="E206" s="23">
        <v>-11019.56</v>
      </c>
      <c r="F206" s="23">
        <v>-1821644.2</v>
      </c>
    </row>
    <row r="207" spans="1:6" x14ac:dyDescent="0.25">
      <c r="A207" s="22">
        <v>179011</v>
      </c>
      <c r="B207" t="s">
        <v>218</v>
      </c>
      <c r="C207" s="23">
        <v>-1810624.64</v>
      </c>
      <c r="D207" s="23">
        <v>0</v>
      </c>
      <c r="E207" s="23">
        <v>-11019.56</v>
      </c>
      <c r="F207" s="23">
        <v>-1821644.2</v>
      </c>
    </row>
    <row r="208" spans="1:6" x14ac:dyDescent="0.25">
      <c r="A208" s="22">
        <v>17901101</v>
      </c>
      <c r="B208" t="s">
        <v>217</v>
      </c>
      <c r="C208" s="23">
        <v>-1810624.64</v>
      </c>
      <c r="D208" s="23">
        <v>0</v>
      </c>
      <c r="E208" s="23">
        <v>-11019.56</v>
      </c>
      <c r="F208" s="23">
        <v>-1821644.2</v>
      </c>
    </row>
    <row r="209" spans="1:6" x14ac:dyDescent="0.25">
      <c r="A209" s="22">
        <v>17902</v>
      </c>
      <c r="B209" t="s">
        <v>192</v>
      </c>
      <c r="C209" s="23">
        <v>-518270.68</v>
      </c>
      <c r="D209" s="23">
        <v>0</v>
      </c>
      <c r="E209" s="23">
        <v>-8213.49</v>
      </c>
      <c r="F209" s="23">
        <v>-526484.17000000004</v>
      </c>
    </row>
    <row r="210" spans="1:6" x14ac:dyDescent="0.25">
      <c r="A210" s="22">
        <v>179021</v>
      </c>
      <c r="B210" t="s">
        <v>193</v>
      </c>
      <c r="C210" s="23">
        <v>-518270.68</v>
      </c>
      <c r="D210" s="23">
        <v>0</v>
      </c>
      <c r="E210" s="23">
        <v>-8213.49</v>
      </c>
      <c r="F210" s="23">
        <v>-526484.17000000004</v>
      </c>
    </row>
    <row r="211" spans="1:6" x14ac:dyDescent="0.25">
      <c r="A211" s="22">
        <v>17902101</v>
      </c>
      <c r="B211" t="s">
        <v>192</v>
      </c>
      <c r="C211" s="23">
        <v>-518270.68</v>
      </c>
      <c r="D211" s="23">
        <v>0</v>
      </c>
      <c r="E211" s="23">
        <v>-8213.49</v>
      </c>
      <c r="F211" s="23">
        <v>-526484.17000000004</v>
      </c>
    </row>
    <row r="212" spans="1:6" x14ac:dyDescent="0.25">
      <c r="A212" s="22">
        <v>17903</v>
      </c>
      <c r="B212" t="s">
        <v>195</v>
      </c>
      <c r="C212" s="23">
        <v>-2161152.2000000002</v>
      </c>
      <c r="D212" s="23">
        <v>0</v>
      </c>
      <c r="E212" s="23">
        <v>-12743.68</v>
      </c>
      <c r="F212" s="23">
        <v>-2173895.88</v>
      </c>
    </row>
    <row r="213" spans="1:6" x14ac:dyDescent="0.25">
      <c r="A213" s="22">
        <v>179031</v>
      </c>
      <c r="B213" t="s">
        <v>196</v>
      </c>
      <c r="C213" s="23">
        <v>-2161152.2000000002</v>
      </c>
      <c r="D213" s="23">
        <v>0</v>
      </c>
      <c r="E213" s="23">
        <v>-12743.68</v>
      </c>
      <c r="F213" s="23">
        <v>-2173895.88</v>
      </c>
    </row>
    <row r="214" spans="1:6" x14ac:dyDescent="0.25">
      <c r="A214" s="22">
        <v>17903101</v>
      </c>
      <c r="B214" t="s">
        <v>195</v>
      </c>
      <c r="C214" s="23">
        <v>-1046219.02</v>
      </c>
      <c r="D214" s="23">
        <v>0</v>
      </c>
      <c r="E214" s="23">
        <v>-2561.52</v>
      </c>
      <c r="F214" s="23">
        <v>-1048780.54</v>
      </c>
    </row>
    <row r="215" spans="1:6" x14ac:dyDescent="0.25">
      <c r="A215" s="22">
        <v>17903102</v>
      </c>
      <c r="B215" t="s">
        <v>197</v>
      </c>
      <c r="C215" s="23">
        <v>-73513.350000000006</v>
      </c>
      <c r="D215" s="23">
        <v>0</v>
      </c>
      <c r="E215" s="23">
        <v>-673.77</v>
      </c>
      <c r="F215" s="23">
        <v>-74187.12</v>
      </c>
    </row>
    <row r="216" spans="1:6" x14ac:dyDescent="0.25">
      <c r="A216" s="22">
        <v>17903103</v>
      </c>
      <c r="B216" t="s">
        <v>198</v>
      </c>
      <c r="C216" s="23">
        <v>-599386.56999999995</v>
      </c>
      <c r="D216" s="23">
        <v>0</v>
      </c>
      <c r="E216" s="23">
        <v>-4974.67</v>
      </c>
      <c r="F216" s="23">
        <v>-604361.24</v>
      </c>
    </row>
    <row r="217" spans="1:6" x14ac:dyDescent="0.25">
      <c r="A217" s="22">
        <v>17903104</v>
      </c>
      <c r="B217" t="s">
        <v>204</v>
      </c>
      <c r="C217" s="23">
        <v>-442033.26</v>
      </c>
      <c r="D217" s="23">
        <v>0</v>
      </c>
      <c r="E217" s="23">
        <v>-4533.72</v>
      </c>
      <c r="F217" s="23">
        <v>-446566.98</v>
      </c>
    </row>
    <row r="218" spans="1:6" x14ac:dyDescent="0.25">
      <c r="A218" s="22">
        <v>17904</v>
      </c>
      <c r="B218" t="s">
        <v>219</v>
      </c>
      <c r="C218" s="23">
        <v>-4128433.68</v>
      </c>
      <c r="D218" s="23">
        <v>0</v>
      </c>
      <c r="E218" s="23">
        <v>-46692.38</v>
      </c>
      <c r="F218" s="23">
        <v>-4175126.06</v>
      </c>
    </row>
    <row r="219" spans="1:6" x14ac:dyDescent="0.25">
      <c r="A219" s="22">
        <v>179041</v>
      </c>
      <c r="B219" t="s">
        <v>220</v>
      </c>
      <c r="C219" s="23">
        <v>-4128433.68</v>
      </c>
      <c r="D219" s="23">
        <v>0</v>
      </c>
      <c r="E219" s="23">
        <v>-46692.38</v>
      </c>
      <c r="F219" s="23">
        <v>-4175126.06</v>
      </c>
    </row>
    <row r="220" spans="1:6" x14ac:dyDescent="0.25">
      <c r="A220" s="22">
        <v>17904101</v>
      </c>
      <c r="B220" t="s">
        <v>219</v>
      </c>
      <c r="C220" s="23">
        <v>-3901311.8</v>
      </c>
      <c r="D220" s="23">
        <v>0</v>
      </c>
      <c r="E220" s="23">
        <v>-46257.59</v>
      </c>
      <c r="F220" s="23">
        <v>-3947569.39</v>
      </c>
    </row>
    <row r="221" spans="1:6" x14ac:dyDescent="0.25">
      <c r="A221" s="22">
        <v>17904102</v>
      </c>
      <c r="B221" t="s">
        <v>221</v>
      </c>
      <c r="C221" s="23">
        <v>-227121.88</v>
      </c>
      <c r="D221" s="23">
        <v>0</v>
      </c>
      <c r="E221" s="23">
        <v>-434.79</v>
      </c>
      <c r="F221" s="23">
        <v>-227556.67</v>
      </c>
    </row>
    <row r="222" spans="1:6" x14ac:dyDescent="0.25">
      <c r="A222" s="22">
        <v>17905</v>
      </c>
      <c r="B222" t="s">
        <v>207</v>
      </c>
      <c r="C222" s="23">
        <v>-322252.89</v>
      </c>
      <c r="D222" s="23">
        <v>0</v>
      </c>
      <c r="E222" s="23">
        <v>-8768.7199999999993</v>
      </c>
      <c r="F222" s="23">
        <v>-331021.61</v>
      </c>
    </row>
    <row r="223" spans="1:6" x14ac:dyDescent="0.25">
      <c r="A223" s="22">
        <v>179051</v>
      </c>
      <c r="B223" t="s">
        <v>208</v>
      </c>
      <c r="C223" s="23">
        <v>-322252.89</v>
      </c>
      <c r="D223" s="23">
        <v>0</v>
      </c>
      <c r="E223" s="23">
        <v>-8768.7199999999993</v>
      </c>
      <c r="F223" s="23">
        <v>-331021.61</v>
      </c>
    </row>
    <row r="224" spans="1:6" x14ac:dyDescent="0.25">
      <c r="A224" s="22">
        <v>17905101</v>
      </c>
      <c r="B224" t="s">
        <v>207</v>
      </c>
      <c r="C224" s="23">
        <v>-322252.89</v>
      </c>
      <c r="D224" s="23">
        <v>0</v>
      </c>
      <c r="E224" s="23">
        <v>-8768.7199999999993</v>
      </c>
      <c r="F224" s="23">
        <v>-331021.61</v>
      </c>
    </row>
    <row r="225" spans="1:6" x14ac:dyDescent="0.25">
      <c r="A225" s="22">
        <v>17911</v>
      </c>
      <c r="B225" t="s">
        <v>222</v>
      </c>
      <c r="C225" s="23">
        <v>-315981.65999999997</v>
      </c>
      <c r="D225" s="23">
        <v>0</v>
      </c>
      <c r="E225" s="23">
        <v>-1062.4000000000001</v>
      </c>
      <c r="F225" s="23">
        <v>-317044.06</v>
      </c>
    </row>
    <row r="226" spans="1:6" x14ac:dyDescent="0.25">
      <c r="A226" s="22">
        <v>179111</v>
      </c>
      <c r="B226" t="s">
        <v>222</v>
      </c>
      <c r="C226" s="23">
        <v>-315981.65999999997</v>
      </c>
      <c r="D226" s="23">
        <v>0</v>
      </c>
      <c r="E226" s="23">
        <v>-1062.4000000000001</v>
      </c>
      <c r="F226" s="23">
        <v>-317044.06</v>
      </c>
    </row>
    <row r="227" spans="1:6" x14ac:dyDescent="0.25">
      <c r="A227" s="22">
        <v>17911101</v>
      </c>
      <c r="B227" t="s">
        <v>222</v>
      </c>
      <c r="C227" s="23">
        <v>-315981.65999999997</v>
      </c>
      <c r="D227" s="23">
        <v>0</v>
      </c>
      <c r="E227" s="23">
        <v>-1062.4000000000001</v>
      </c>
      <c r="F227" s="23">
        <v>-317044.06</v>
      </c>
    </row>
    <row r="228" spans="1:6" x14ac:dyDescent="0.25">
      <c r="A228" s="22">
        <v>17999</v>
      </c>
      <c r="B228" t="s">
        <v>57</v>
      </c>
      <c r="C228" s="23">
        <v>-44531.23</v>
      </c>
      <c r="D228" s="23">
        <v>0</v>
      </c>
      <c r="E228" s="23">
        <v>-225.44</v>
      </c>
      <c r="F228" s="23">
        <v>-44756.67</v>
      </c>
    </row>
    <row r="229" spans="1:6" x14ac:dyDescent="0.25">
      <c r="A229" s="22">
        <v>179991</v>
      </c>
      <c r="B229" t="s">
        <v>223</v>
      </c>
      <c r="C229" s="23">
        <v>-44531.23</v>
      </c>
      <c r="D229" s="23">
        <v>0</v>
      </c>
      <c r="E229" s="23">
        <v>-225.44</v>
      </c>
      <c r="F229" s="23">
        <v>-44756.67</v>
      </c>
    </row>
    <row r="230" spans="1:6" x14ac:dyDescent="0.25">
      <c r="A230" s="22">
        <v>17999101</v>
      </c>
      <c r="B230" t="s">
        <v>57</v>
      </c>
      <c r="C230" s="23">
        <v>-44531.23</v>
      </c>
      <c r="D230" s="23">
        <v>0</v>
      </c>
      <c r="E230" s="23">
        <v>-225.44</v>
      </c>
      <c r="F230" s="23">
        <v>-44756.67</v>
      </c>
    </row>
    <row r="231" spans="1:6" x14ac:dyDescent="0.25">
      <c r="A231" s="22">
        <v>18</v>
      </c>
      <c r="B231" t="s">
        <v>224</v>
      </c>
      <c r="C231" s="23">
        <v>319512.40999999997</v>
      </c>
      <c r="D231" s="23">
        <v>166872.28</v>
      </c>
      <c r="E231" s="23">
        <v>-96086.21</v>
      </c>
      <c r="F231" s="23">
        <v>390298.48</v>
      </c>
    </row>
    <row r="232" spans="1:6" x14ac:dyDescent="0.25">
      <c r="A232" s="22">
        <v>183</v>
      </c>
      <c r="B232" t="s">
        <v>225</v>
      </c>
      <c r="C232" s="23">
        <v>310311.77</v>
      </c>
      <c r="D232" s="23">
        <v>166832.28</v>
      </c>
      <c r="E232" s="23">
        <v>-96086.21</v>
      </c>
      <c r="F232" s="23">
        <v>381057.84</v>
      </c>
    </row>
    <row r="233" spans="1:6" x14ac:dyDescent="0.25">
      <c r="A233" s="22">
        <v>18302</v>
      </c>
      <c r="B233" t="s">
        <v>176</v>
      </c>
      <c r="C233" s="23">
        <v>310311.77</v>
      </c>
      <c r="D233" s="23">
        <v>166832.28</v>
      </c>
      <c r="E233" s="23">
        <v>-96086.21</v>
      </c>
      <c r="F233" s="23">
        <v>381057.84</v>
      </c>
    </row>
    <row r="234" spans="1:6" x14ac:dyDescent="0.25">
      <c r="A234" s="22">
        <v>183021</v>
      </c>
      <c r="B234" t="s">
        <v>226</v>
      </c>
      <c r="C234" s="23">
        <v>310311.77</v>
      </c>
      <c r="D234" s="23">
        <v>166832.28</v>
      </c>
      <c r="E234" s="23">
        <v>-96086.21</v>
      </c>
      <c r="F234" s="23">
        <v>381057.84</v>
      </c>
    </row>
    <row r="235" spans="1:6" x14ac:dyDescent="0.25">
      <c r="A235" s="22">
        <v>18302101</v>
      </c>
      <c r="B235" t="s">
        <v>227</v>
      </c>
      <c r="C235" s="23">
        <v>1424478.19</v>
      </c>
      <c r="D235" s="23">
        <v>166832.28</v>
      </c>
      <c r="E235" s="23">
        <v>-83416.14</v>
      </c>
      <c r="F235" s="23">
        <v>1507894.33</v>
      </c>
    </row>
    <row r="236" spans="1:6" x14ac:dyDescent="0.25">
      <c r="A236" s="22">
        <v>18302102</v>
      </c>
      <c r="B236" t="s">
        <v>228</v>
      </c>
      <c r="C236" s="23">
        <v>-1114166.42</v>
      </c>
      <c r="D236" s="23">
        <v>0</v>
      </c>
      <c r="E236" s="23">
        <v>-12670.07</v>
      </c>
      <c r="F236" s="23">
        <v>-1126836.49</v>
      </c>
    </row>
    <row r="237" spans="1:6" x14ac:dyDescent="0.25">
      <c r="A237" s="22">
        <v>189</v>
      </c>
      <c r="B237" t="s">
        <v>224</v>
      </c>
      <c r="C237" s="23">
        <v>9200.64</v>
      </c>
      <c r="D237" s="23">
        <v>40</v>
      </c>
      <c r="E237" s="23">
        <v>0</v>
      </c>
      <c r="F237" s="23">
        <v>9240.64</v>
      </c>
    </row>
    <row r="238" spans="1:6" x14ac:dyDescent="0.25">
      <c r="A238" s="22">
        <v>18902</v>
      </c>
      <c r="B238" t="s">
        <v>229</v>
      </c>
      <c r="C238" s="23">
        <v>9200.64</v>
      </c>
      <c r="D238" s="23">
        <v>40</v>
      </c>
      <c r="E238" s="23">
        <v>0</v>
      </c>
      <c r="F238" s="23">
        <v>9240.64</v>
      </c>
    </row>
    <row r="239" spans="1:6" x14ac:dyDescent="0.25">
      <c r="A239" s="22">
        <v>189021</v>
      </c>
      <c r="B239" t="s">
        <v>230</v>
      </c>
      <c r="C239" s="23">
        <v>9200.64</v>
      </c>
      <c r="D239" s="23">
        <v>40</v>
      </c>
      <c r="E239" s="23">
        <v>0</v>
      </c>
      <c r="F239" s="23">
        <v>9240.64</v>
      </c>
    </row>
    <row r="240" spans="1:6" x14ac:dyDescent="0.25">
      <c r="A240" s="22">
        <v>18902101</v>
      </c>
      <c r="B240" t="s">
        <v>231</v>
      </c>
      <c r="C240" s="23">
        <v>9048.1</v>
      </c>
      <c r="D240" s="23">
        <v>0</v>
      </c>
      <c r="E240" s="23">
        <v>0</v>
      </c>
      <c r="F240" s="23">
        <v>9048.1</v>
      </c>
    </row>
    <row r="241" spans="1:6" x14ac:dyDescent="0.25">
      <c r="A241" s="22">
        <v>18902102</v>
      </c>
      <c r="B241" t="s">
        <v>232</v>
      </c>
      <c r="C241" s="23">
        <v>107.54</v>
      </c>
      <c r="D241" s="23">
        <v>0</v>
      </c>
      <c r="E241" s="23">
        <v>0</v>
      </c>
      <c r="F241" s="23">
        <v>107.54</v>
      </c>
    </row>
    <row r="242" spans="1:6" x14ac:dyDescent="0.25">
      <c r="A242" s="22">
        <v>18902104</v>
      </c>
      <c r="B242" t="s">
        <v>233</v>
      </c>
      <c r="C242" s="23">
        <v>45</v>
      </c>
      <c r="D242" s="23">
        <v>40</v>
      </c>
      <c r="E242" s="23">
        <v>0</v>
      </c>
      <c r="F242" s="23">
        <v>85</v>
      </c>
    </row>
    <row r="243" spans="1:6" x14ac:dyDescent="0.25">
      <c r="A243" s="22">
        <v>2</v>
      </c>
      <c r="B243" t="s">
        <v>234</v>
      </c>
      <c r="C243" s="23">
        <v>-21569863.829999998</v>
      </c>
      <c r="D243" s="23">
        <v>45845767.600000001</v>
      </c>
      <c r="E243" s="23">
        <v>-34882805.409999996</v>
      </c>
      <c r="F243" s="23">
        <v>-10606901.640000001</v>
      </c>
    </row>
    <row r="244" spans="1:6" x14ac:dyDescent="0.25">
      <c r="A244" s="22">
        <v>22</v>
      </c>
      <c r="B244" t="s">
        <v>235</v>
      </c>
      <c r="C244" s="23">
        <v>-10364705.93</v>
      </c>
      <c r="D244" s="23">
        <v>36294593.600000001</v>
      </c>
      <c r="E244" s="23">
        <v>-28832046.300000001</v>
      </c>
      <c r="F244" s="23">
        <v>-2902158.63</v>
      </c>
    </row>
    <row r="245" spans="1:6" x14ac:dyDescent="0.25">
      <c r="A245" s="22">
        <v>221</v>
      </c>
      <c r="B245" t="s">
        <v>236</v>
      </c>
      <c r="C245" s="23">
        <v>-455810.6</v>
      </c>
      <c r="D245" s="23">
        <v>26145997.77</v>
      </c>
      <c r="E245" s="23">
        <v>-26160419.25</v>
      </c>
      <c r="F245" s="23">
        <v>-470232.08</v>
      </c>
    </row>
    <row r="246" spans="1:6" x14ac:dyDescent="0.25">
      <c r="A246" s="22">
        <v>22101</v>
      </c>
      <c r="B246" t="s">
        <v>237</v>
      </c>
      <c r="C246" s="23">
        <v>-440259.6</v>
      </c>
      <c r="D246" s="23">
        <v>14007901.17</v>
      </c>
      <c r="E246" s="23">
        <v>-14022322.65</v>
      </c>
      <c r="F246" s="23">
        <v>-454681.08</v>
      </c>
    </row>
    <row r="247" spans="1:6" x14ac:dyDescent="0.25">
      <c r="A247" s="22">
        <v>221011</v>
      </c>
      <c r="B247" t="s">
        <v>238</v>
      </c>
      <c r="C247" s="23">
        <v>-440259.6</v>
      </c>
      <c r="D247" s="23">
        <v>14007901.17</v>
      </c>
      <c r="E247" s="23">
        <v>-14022322.65</v>
      </c>
      <c r="F247" s="23">
        <v>-454681.08</v>
      </c>
    </row>
    <row r="248" spans="1:6" x14ac:dyDescent="0.25">
      <c r="A248" s="22">
        <v>22101101</v>
      </c>
      <c r="B248" t="s">
        <v>239</v>
      </c>
      <c r="C248" s="23">
        <v>-109723.11</v>
      </c>
      <c r="D248" s="23">
        <v>13891070.74</v>
      </c>
      <c r="E248" s="23">
        <v>-13925885.92</v>
      </c>
      <c r="F248" s="23">
        <v>-144538.29</v>
      </c>
    </row>
    <row r="249" spans="1:6" x14ac:dyDescent="0.25">
      <c r="A249" s="22">
        <v>22101102</v>
      </c>
      <c r="B249" t="s">
        <v>240</v>
      </c>
      <c r="C249" s="23">
        <v>-317464.43</v>
      </c>
      <c r="D249" s="23">
        <v>113595.43</v>
      </c>
      <c r="E249" s="23">
        <v>-87980.05</v>
      </c>
      <c r="F249" s="23">
        <v>-291849.05</v>
      </c>
    </row>
    <row r="250" spans="1:6" x14ac:dyDescent="0.25">
      <c r="A250" s="22">
        <v>22101106</v>
      </c>
      <c r="B250" t="s">
        <v>241</v>
      </c>
      <c r="C250" s="23">
        <v>-13072.06</v>
      </c>
      <c r="D250" s="23">
        <v>3235</v>
      </c>
      <c r="E250" s="23">
        <v>-8456.68</v>
      </c>
      <c r="F250" s="23">
        <v>-18293.740000000002</v>
      </c>
    </row>
    <row r="251" spans="1:6" x14ac:dyDescent="0.25">
      <c r="A251" s="22">
        <v>22105</v>
      </c>
      <c r="B251" t="s">
        <v>242</v>
      </c>
      <c r="C251" s="23">
        <v>-15551</v>
      </c>
      <c r="D251" s="23">
        <v>0</v>
      </c>
      <c r="E251" s="23">
        <v>0</v>
      </c>
      <c r="F251" s="23">
        <v>-15551</v>
      </c>
    </row>
    <row r="252" spans="1:6" x14ac:dyDescent="0.25">
      <c r="A252" s="22">
        <v>221051</v>
      </c>
      <c r="B252" t="s">
        <v>243</v>
      </c>
      <c r="C252" s="23">
        <v>-15551</v>
      </c>
      <c r="D252" s="23">
        <v>0</v>
      </c>
      <c r="E252" s="23">
        <v>0</v>
      </c>
      <c r="F252" s="23">
        <v>-15551</v>
      </c>
    </row>
    <row r="253" spans="1:6" x14ac:dyDescent="0.25">
      <c r="A253" s="22">
        <v>22105101</v>
      </c>
      <c r="B253" t="s">
        <v>242</v>
      </c>
      <c r="C253" s="23">
        <v>-15551</v>
      </c>
      <c r="D253" s="23">
        <v>0</v>
      </c>
      <c r="E253" s="23">
        <v>0</v>
      </c>
      <c r="F253" s="23">
        <v>-15551</v>
      </c>
    </row>
    <row r="254" spans="1:6" x14ac:dyDescent="0.25">
      <c r="A254" s="22">
        <v>22106</v>
      </c>
      <c r="B254" t="s">
        <v>244</v>
      </c>
      <c r="C254" s="23">
        <v>0</v>
      </c>
      <c r="D254" s="23">
        <v>31777.77</v>
      </c>
      <c r="E254" s="23">
        <v>-31777.77</v>
      </c>
      <c r="F254" s="23">
        <v>0</v>
      </c>
    </row>
    <row r="255" spans="1:6" x14ac:dyDescent="0.25">
      <c r="A255" s="22">
        <v>221061</v>
      </c>
      <c r="B255" t="s">
        <v>245</v>
      </c>
      <c r="C255" s="23">
        <v>0</v>
      </c>
      <c r="D255" s="23">
        <v>31777.77</v>
      </c>
      <c r="E255" s="23">
        <v>-31777.77</v>
      </c>
      <c r="F255" s="23">
        <v>0</v>
      </c>
    </row>
    <row r="256" spans="1:6" x14ac:dyDescent="0.25">
      <c r="A256" s="22">
        <v>22106101</v>
      </c>
      <c r="B256" t="s">
        <v>246</v>
      </c>
      <c r="C256" s="23">
        <v>0</v>
      </c>
      <c r="D256" s="23">
        <v>31777.77</v>
      </c>
      <c r="E256" s="23">
        <v>-31777.77</v>
      </c>
      <c r="F256" s="23">
        <v>0</v>
      </c>
    </row>
    <row r="257" spans="1:6" x14ac:dyDescent="0.25">
      <c r="A257" s="22">
        <v>22199</v>
      </c>
      <c r="B257" t="s">
        <v>247</v>
      </c>
      <c r="C257" s="23">
        <v>0</v>
      </c>
      <c r="D257" s="23">
        <v>12106318.83</v>
      </c>
      <c r="E257" s="23">
        <v>-12106318.83</v>
      </c>
      <c r="F257" s="23">
        <v>0</v>
      </c>
    </row>
    <row r="258" spans="1:6" x14ac:dyDescent="0.25">
      <c r="A258" s="22">
        <v>221991</v>
      </c>
      <c r="B258" t="s">
        <v>248</v>
      </c>
      <c r="C258" s="23">
        <v>0</v>
      </c>
      <c r="D258" s="23">
        <v>12106318.83</v>
      </c>
      <c r="E258" s="23">
        <v>-12106318.83</v>
      </c>
      <c r="F258" s="23">
        <v>0</v>
      </c>
    </row>
    <row r="259" spans="1:6" x14ac:dyDescent="0.25">
      <c r="A259" s="22">
        <v>22199197</v>
      </c>
      <c r="B259" t="s">
        <v>158</v>
      </c>
      <c r="C259" s="23">
        <v>0</v>
      </c>
      <c r="D259" s="23">
        <v>5605592.4000000004</v>
      </c>
      <c r="E259" s="23">
        <v>-5605592.4000000004</v>
      </c>
      <c r="F259" s="23">
        <v>0</v>
      </c>
    </row>
    <row r="260" spans="1:6" x14ac:dyDescent="0.25">
      <c r="A260" s="22">
        <v>22199198</v>
      </c>
      <c r="B260" t="s">
        <v>158</v>
      </c>
      <c r="C260" s="23">
        <v>0</v>
      </c>
      <c r="D260" s="23">
        <v>6500726.4299999997</v>
      </c>
      <c r="E260" s="23">
        <v>-6500726.4299999997</v>
      </c>
      <c r="F260" s="23">
        <v>0</v>
      </c>
    </row>
    <row r="261" spans="1:6" x14ac:dyDescent="0.25">
      <c r="A261" s="22">
        <v>222</v>
      </c>
      <c r="B261" t="s">
        <v>249</v>
      </c>
      <c r="C261" s="23">
        <v>-2482340.12</v>
      </c>
      <c r="D261" s="23">
        <v>2280139.9700000002</v>
      </c>
      <c r="E261" s="23">
        <v>-2214514.73</v>
      </c>
      <c r="F261" s="23">
        <v>-2416714.88</v>
      </c>
    </row>
    <row r="262" spans="1:6" x14ac:dyDescent="0.25">
      <c r="A262" s="22">
        <v>22201</v>
      </c>
      <c r="B262" t="s">
        <v>250</v>
      </c>
      <c r="C262" s="23">
        <v>-59961.99</v>
      </c>
      <c r="D262" s="23">
        <v>0</v>
      </c>
      <c r="E262" s="23">
        <v>-12500</v>
      </c>
      <c r="F262" s="23">
        <v>-72461.990000000005</v>
      </c>
    </row>
    <row r="263" spans="1:6" x14ac:dyDescent="0.25">
      <c r="A263" s="22">
        <v>222011</v>
      </c>
      <c r="B263" t="s">
        <v>251</v>
      </c>
      <c r="C263" s="23">
        <v>-59961.99</v>
      </c>
      <c r="D263" s="23">
        <v>0</v>
      </c>
      <c r="E263" s="23">
        <v>-12500</v>
      </c>
      <c r="F263" s="23">
        <v>-72461.990000000005</v>
      </c>
    </row>
    <row r="264" spans="1:6" x14ac:dyDescent="0.25">
      <c r="A264" s="22">
        <v>22201102</v>
      </c>
      <c r="B264" t="s">
        <v>252</v>
      </c>
      <c r="C264" s="23">
        <v>-59961.99</v>
      </c>
      <c r="D264" s="23">
        <v>0</v>
      </c>
      <c r="E264" s="23">
        <v>-12500</v>
      </c>
      <c r="F264" s="23">
        <v>-72461.990000000005</v>
      </c>
    </row>
    <row r="265" spans="1:6" x14ac:dyDescent="0.25">
      <c r="A265" s="22">
        <v>22203</v>
      </c>
      <c r="B265" t="s">
        <v>244</v>
      </c>
      <c r="C265" s="23">
        <v>-2253567.7000000002</v>
      </c>
      <c r="D265" s="23">
        <v>2253567.7000000002</v>
      </c>
      <c r="E265" s="23">
        <v>-2166908.81</v>
      </c>
      <c r="F265" s="23">
        <v>-2166908.81</v>
      </c>
    </row>
    <row r="266" spans="1:6" x14ac:dyDescent="0.25">
      <c r="A266" s="22">
        <v>222031</v>
      </c>
      <c r="B266" t="s">
        <v>245</v>
      </c>
      <c r="C266" s="23">
        <v>-2253567.7000000002</v>
      </c>
      <c r="D266" s="23">
        <v>2253567.7000000002</v>
      </c>
      <c r="E266" s="23">
        <v>-2166908.81</v>
      </c>
      <c r="F266" s="23">
        <v>-2166908.81</v>
      </c>
    </row>
    <row r="267" spans="1:6" x14ac:dyDescent="0.25">
      <c r="A267" s="22">
        <v>22203106</v>
      </c>
      <c r="B267" t="s">
        <v>253</v>
      </c>
      <c r="C267" s="23">
        <v>-2253567.7000000002</v>
      </c>
      <c r="D267" s="23">
        <v>2253567.7000000002</v>
      </c>
      <c r="E267" s="23">
        <v>-2166908.81</v>
      </c>
      <c r="F267" s="23">
        <v>-2166908.81</v>
      </c>
    </row>
    <row r="268" spans="1:6" x14ac:dyDescent="0.25">
      <c r="A268" s="22">
        <v>2220310618</v>
      </c>
      <c r="B268" t="s">
        <v>254</v>
      </c>
      <c r="C268" s="23">
        <v>-460.22</v>
      </c>
      <c r="D268" s="23">
        <v>460.22</v>
      </c>
      <c r="E268" s="23">
        <v>-89.89</v>
      </c>
      <c r="F268" s="23">
        <v>-89.89</v>
      </c>
    </row>
    <row r="269" spans="1:6" x14ac:dyDescent="0.25">
      <c r="A269" s="22">
        <v>2220310619</v>
      </c>
      <c r="B269" t="s">
        <v>255</v>
      </c>
      <c r="C269" s="23">
        <v>-2250209.2000000002</v>
      </c>
      <c r="D269" s="23">
        <v>2250209.2000000002</v>
      </c>
      <c r="E269" s="23">
        <v>-2166797.2999999998</v>
      </c>
      <c r="F269" s="23">
        <v>-2166797.2999999998</v>
      </c>
    </row>
    <row r="270" spans="1:6" x14ac:dyDescent="0.25">
      <c r="A270" s="22">
        <v>2220310625</v>
      </c>
      <c r="B270" t="s">
        <v>256</v>
      </c>
      <c r="C270" s="23">
        <v>-2898.28</v>
      </c>
      <c r="D270" s="23">
        <v>2898.28</v>
      </c>
      <c r="E270" s="23">
        <v>-21.62</v>
      </c>
      <c r="F270" s="23">
        <v>-21.62</v>
      </c>
    </row>
    <row r="271" spans="1:6" x14ac:dyDescent="0.25">
      <c r="A271" s="22">
        <v>22206</v>
      </c>
      <c r="B271" t="s">
        <v>257</v>
      </c>
      <c r="C271" s="23">
        <v>-22258.23</v>
      </c>
      <c r="D271" s="23">
        <v>22546.77</v>
      </c>
      <c r="E271" s="23">
        <v>-28224.74</v>
      </c>
      <c r="F271" s="23">
        <v>-27936.2</v>
      </c>
    </row>
    <row r="272" spans="1:6" x14ac:dyDescent="0.25">
      <c r="A272" s="22">
        <v>222061</v>
      </c>
      <c r="B272" t="s">
        <v>258</v>
      </c>
      <c r="C272" s="23">
        <v>-22258.23</v>
      </c>
      <c r="D272" s="23">
        <v>22546.77</v>
      </c>
      <c r="E272" s="23">
        <v>-28224.74</v>
      </c>
      <c r="F272" s="23">
        <v>-27936.2</v>
      </c>
    </row>
    <row r="273" spans="1:6" x14ac:dyDescent="0.25">
      <c r="A273" s="22">
        <v>22206103</v>
      </c>
      <c r="B273" t="s">
        <v>90</v>
      </c>
      <c r="C273" s="23">
        <v>-1008.4</v>
      </c>
      <c r="D273" s="23">
        <v>6974.8</v>
      </c>
      <c r="E273" s="23">
        <v>-6974.91</v>
      </c>
      <c r="F273" s="23">
        <v>-1008.51</v>
      </c>
    </row>
    <row r="274" spans="1:6" x14ac:dyDescent="0.25">
      <c r="A274" s="22">
        <v>22206104</v>
      </c>
      <c r="B274" t="s">
        <v>91</v>
      </c>
      <c r="C274" s="23">
        <v>-2464.81</v>
      </c>
      <c r="D274" s="23">
        <v>2464.81</v>
      </c>
      <c r="E274" s="23">
        <v>-2464.81</v>
      </c>
      <c r="F274" s="23">
        <v>-2464.81</v>
      </c>
    </row>
    <row r="275" spans="1:6" x14ac:dyDescent="0.25">
      <c r="A275" s="22">
        <v>22206107</v>
      </c>
      <c r="B275" t="s">
        <v>92</v>
      </c>
      <c r="C275" s="23">
        <v>-4554.07</v>
      </c>
      <c r="D275" s="23">
        <v>4554.07</v>
      </c>
      <c r="E275" s="23">
        <v>-4554.07</v>
      </c>
      <c r="F275" s="23">
        <v>-4554.07</v>
      </c>
    </row>
    <row r="276" spans="1:6" x14ac:dyDescent="0.25">
      <c r="A276" s="22">
        <v>22206108</v>
      </c>
      <c r="B276" t="s">
        <v>164</v>
      </c>
      <c r="C276" s="23">
        <v>-2587.6999999999998</v>
      </c>
      <c r="D276" s="23">
        <v>2587.6999999999998</v>
      </c>
      <c r="E276" s="23">
        <v>-2587.6999999999998</v>
      </c>
      <c r="F276" s="23">
        <v>-2587.6999999999998</v>
      </c>
    </row>
    <row r="277" spans="1:6" x14ac:dyDescent="0.25">
      <c r="A277" s="22">
        <v>22206109</v>
      </c>
      <c r="B277" t="s">
        <v>259</v>
      </c>
      <c r="C277" s="23">
        <v>-50.85</v>
      </c>
      <c r="D277" s="23">
        <v>50.85</v>
      </c>
      <c r="E277" s="23">
        <v>-50.85</v>
      </c>
      <c r="F277" s="23">
        <v>-50.85</v>
      </c>
    </row>
    <row r="278" spans="1:6" x14ac:dyDescent="0.25">
      <c r="A278" s="22">
        <v>22206110</v>
      </c>
      <c r="B278" t="s">
        <v>98</v>
      </c>
      <c r="C278" s="23">
        <v>-293.8</v>
      </c>
      <c r="D278" s="23">
        <v>293.8</v>
      </c>
      <c r="E278" s="23">
        <v>-293.8</v>
      </c>
      <c r="F278" s="23">
        <v>-293.8</v>
      </c>
    </row>
    <row r="279" spans="1:6" x14ac:dyDescent="0.25">
      <c r="A279" s="22">
        <v>22206112</v>
      </c>
      <c r="B279" t="s">
        <v>99</v>
      </c>
      <c r="C279" s="23">
        <v>-284.2</v>
      </c>
      <c r="D279" s="23">
        <v>284.2</v>
      </c>
      <c r="E279" s="23">
        <v>-284.2</v>
      </c>
      <c r="F279" s="23">
        <v>-284.2</v>
      </c>
    </row>
    <row r="280" spans="1:6" x14ac:dyDescent="0.25">
      <c r="A280" s="22">
        <v>22206118</v>
      </c>
      <c r="B280" t="s">
        <v>260</v>
      </c>
      <c r="C280" s="23">
        <v>-477.99</v>
      </c>
      <c r="D280" s="23">
        <v>477.99</v>
      </c>
      <c r="E280" s="23">
        <v>-477.99</v>
      </c>
      <c r="F280" s="23">
        <v>-477.99</v>
      </c>
    </row>
    <row r="281" spans="1:6" x14ac:dyDescent="0.25">
      <c r="A281" s="22">
        <v>22206120</v>
      </c>
      <c r="B281" t="s">
        <v>261</v>
      </c>
      <c r="C281" s="23">
        <v>-2816.64</v>
      </c>
      <c r="D281" s="23">
        <v>2816.64</v>
      </c>
      <c r="E281" s="23">
        <v>-2816.64</v>
      </c>
      <c r="F281" s="23">
        <v>-2816.64</v>
      </c>
    </row>
    <row r="282" spans="1:6" x14ac:dyDescent="0.25">
      <c r="A282" s="22">
        <v>22206123</v>
      </c>
      <c r="B282" t="s">
        <v>262</v>
      </c>
      <c r="C282" s="23">
        <v>-1704.04</v>
      </c>
      <c r="D282" s="23">
        <v>1704.04</v>
      </c>
      <c r="E282" s="23">
        <v>-1704.04</v>
      </c>
      <c r="F282" s="23">
        <v>-1704.04</v>
      </c>
    </row>
    <row r="283" spans="1:6" x14ac:dyDescent="0.25">
      <c r="A283" s="22">
        <v>22206127</v>
      </c>
      <c r="B283" t="s">
        <v>165</v>
      </c>
      <c r="C283" s="23">
        <v>-5677.86</v>
      </c>
      <c r="D283" s="23">
        <v>0</v>
      </c>
      <c r="E283" s="23">
        <v>-5677.86</v>
      </c>
      <c r="F283" s="23">
        <v>-11355.72</v>
      </c>
    </row>
    <row r="284" spans="1:6" x14ac:dyDescent="0.25">
      <c r="A284" s="22">
        <v>22206131</v>
      </c>
      <c r="B284" t="s">
        <v>105</v>
      </c>
      <c r="C284" s="23">
        <v>-247.47</v>
      </c>
      <c r="D284" s="23">
        <v>247.47</v>
      </c>
      <c r="E284" s="23">
        <v>-247.47</v>
      </c>
      <c r="F284" s="23">
        <v>-247.47</v>
      </c>
    </row>
    <row r="285" spans="1:6" x14ac:dyDescent="0.25">
      <c r="A285" s="22">
        <v>22206132</v>
      </c>
      <c r="B285" t="s">
        <v>263</v>
      </c>
      <c r="C285" s="23">
        <v>-90.4</v>
      </c>
      <c r="D285" s="23">
        <v>90.4</v>
      </c>
      <c r="E285" s="23">
        <v>-90.4</v>
      </c>
      <c r="F285" s="23">
        <v>-90.4</v>
      </c>
    </row>
    <row r="286" spans="1:6" x14ac:dyDescent="0.25">
      <c r="A286" s="22">
        <v>22208</v>
      </c>
      <c r="B286" t="s">
        <v>264</v>
      </c>
      <c r="C286" s="23">
        <v>-7634.07</v>
      </c>
      <c r="D286" s="23">
        <v>3460.23</v>
      </c>
      <c r="E286" s="23">
        <v>-734.47</v>
      </c>
      <c r="F286" s="23">
        <v>-4908.3100000000004</v>
      </c>
    </row>
    <row r="287" spans="1:6" x14ac:dyDescent="0.25">
      <c r="A287" s="22">
        <v>222081</v>
      </c>
      <c r="B287" t="s">
        <v>265</v>
      </c>
      <c r="C287" s="23">
        <v>-7634.07</v>
      </c>
      <c r="D287" s="23">
        <v>3460.23</v>
      </c>
      <c r="E287" s="23">
        <v>-734.47</v>
      </c>
      <c r="F287" s="23">
        <v>-4908.3100000000004</v>
      </c>
    </row>
    <row r="288" spans="1:6" x14ac:dyDescent="0.25">
      <c r="A288" s="22">
        <v>22208101</v>
      </c>
      <c r="B288" t="s">
        <v>266</v>
      </c>
      <c r="C288" s="23">
        <v>-7634.07</v>
      </c>
      <c r="D288" s="23">
        <v>3460.23</v>
      </c>
      <c r="E288" s="23">
        <v>-734.47</v>
      </c>
      <c r="F288" s="23">
        <v>-4908.3100000000004</v>
      </c>
    </row>
    <row r="289" spans="1:6" x14ac:dyDescent="0.25">
      <c r="A289" s="22">
        <v>22209</v>
      </c>
      <c r="B289" t="s">
        <v>267</v>
      </c>
      <c r="C289" s="23">
        <v>-565.27</v>
      </c>
      <c r="D289" s="23">
        <v>565.27</v>
      </c>
      <c r="E289" s="23">
        <v>0</v>
      </c>
      <c r="F289" s="23">
        <v>0</v>
      </c>
    </row>
    <row r="290" spans="1:6" x14ac:dyDescent="0.25">
      <c r="A290" s="22">
        <v>222091</v>
      </c>
      <c r="B290" t="s">
        <v>268</v>
      </c>
      <c r="C290" s="23">
        <v>-565.27</v>
      </c>
      <c r="D290" s="23">
        <v>565.27</v>
      </c>
      <c r="E290" s="23">
        <v>0</v>
      </c>
      <c r="F290" s="23">
        <v>0</v>
      </c>
    </row>
    <row r="291" spans="1:6" x14ac:dyDescent="0.25">
      <c r="A291" s="22">
        <v>22209101</v>
      </c>
      <c r="B291" t="s">
        <v>269</v>
      </c>
      <c r="C291" s="23">
        <v>-565.27</v>
      </c>
      <c r="D291" s="23">
        <v>565.27</v>
      </c>
      <c r="E291" s="23">
        <v>0</v>
      </c>
      <c r="F291" s="23">
        <v>0</v>
      </c>
    </row>
    <row r="292" spans="1:6" x14ac:dyDescent="0.25">
      <c r="A292" s="22">
        <v>22299</v>
      </c>
      <c r="B292" t="s">
        <v>270</v>
      </c>
      <c r="C292" s="23">
        <v>-138352.85999999999</v>
      </c>
      <c r="D292" s="23">
        <v>0</v>
      </c>
      <c r="E292" s="23">
        <v>-6146.71</v>
      </c>
      <c r="F292" s="23">
        <v>-144499.57</v>
      </c>
    </row>
    <row r="293" spans="1:6" x14ac:dyDescent="0.25">
      <c r="A293" s="22">
        <v>222991</v>
      </c>
      <c r="B293" t="s">
        <v>271</v>
      </c>
      <c r="C293" s="23">
        <v>-138352.85999999999</v>
      </c>
      <c r="D293" s="23">
        <v>0</v>
      </c>
      <c r="E293" s="23">
        <v>-6146.71</v>
      </c>
      <c r="F293" s="23">
        <v>-144499.57</v>
      </c>
    </row>
    <row r="294" spans="1:6" x14ac:dyDescent="0.25">
      <c r="A294" s="22">
        <v>22299104</v>
      </c>
      <c r="B294" t="s">
        <v>272</v>
      </c>
      <c r="C294" s="23">
        <v>-138352.85999999999</v>
      </c>
      <c r="D294" s="23">
        <v>0</v>
      </c>
      <c r="E294" s="23">
        <v>-6146.71</v>
      </c>
      <c r="F294" s="23">
        <v>-144499.57</v>
      </c>
    </row>
    <row r="295" spans="1:6" x14ac:dyDescent="0.25">
      <c r="A295" s="22">
        <v>223</v>
      </c>
      <c r="B295" t="s">
        <v>273</v>
      </c>
      <c r="C295" s="23">
        <v>-7426555.21</v>
      </c>
      <c r="D295" s="23">
        <v>7868455.8600000003</v>
      </c>
      <c r="E295" s="23">
        <v>-454475.65</v>
      </c>
      <c r="F295" s="23">
        <v>-12575</v>
      </c>
    </row>
    <row r="296" spans="1:6" x14ac:dyDescent="0.25">
      <c r="A296" s="22">
        <v>22301</v>
      </c>
      <c r="B296" t="s">
        <v>274</v>
      </c>
      <c r="C296" s="23">
        <v>-7426555.21</v>
      </c>
      <c r="D296" s="23">
        <v>7413980.21</v>
      </c>
      <c r="E296" s="23">
        <v>0</v>
      </c>
      <c r="F296" s="23">
        <v>-12575</v>
      </c>
    </row>
    <row r="297" spans="1:6" x14ac:dyDescent="0.25">
      <c r="A297" s="22">
        <v>223011</v>
      </c>
      <c r="B297" t="s">
        <v>275</v>
      </c>
      <c r="C297" s="23">
        <v>-7426555.21</v>
      </c>
      <c r="D297" s="23">
        <v>7413980.21</v>
      </c>
      <c r="E297" s="23">
        <v>0</v>
      </c>
      <c r="F297" s="23">
        <v>-12575</v>
      </c>
    </row>
    <row r="298" spans="1:6" x14ac:dyDescent="0.25">
      <c r="A298" s="22">
        <v>22301102</v>
      </c>
      <c r="B298" t="s">
        <v>276</v>
      </c>
      <c r="C298" s="23">
        <v>-7426555.21</v>
      </c>
      <c r="D298" s="23">
        <v>7413980.21</v>
      </c>
      <c r="E298" s="23">
        <v>0</v>
      </c>
      <c r="F298" s="23">
        <v>-12575</v>
      </c>
    </row>
    <row r="299" spans="1:6" x14ac:dyDescent="0.25">
      <c r="A299" s="22">
        <v>22303</v>
      </c>
      <c r="B299" t="s">
        <v>277</v>
      </c>
      <c r="C299" s="23">
        <v>0</v>
      </c>
      <c r="D299" s="23">
        <v>454475.65</v>
      </c>
      <c r="E299" s="23">
        <v>-454475.65</v>
      </c>
      <c r="F299" s="23">
        <v>0</v>
      </c>
    </row>
    <row r="300" spans="1:6" x14ac:dyDescent="0.25">
      <c r="A300" s="22">
        <v>223031</v>
      </c>
      <c r="B300" t="s">
        <v>278</v>
      </c>
      <c r="C300" s="23">
        <v>0</v>
      </c>
      <c r="D300" s="23">
        <v>454475.65</v>
      </c>
      <c r="E300" s="23">
        <v>-454475.65</v>
      </c>
      <c r="F300" s="23">
        <v>0</v>
      </c>
    </row>
    <row r="301" spans="1:6" x14ac:dyDescent="0.25">
      <c r="A301" s="22">
        <v>22303101</v>
      </c>
      <c r="B301" t="s">
        <v>279</v>
      </c>
      <c r="C301" s="23">
        <v>0</v>
      </c>
      <c r="D301" s="23">
        <v>454475.65</v>
      </c>
      <c r="E301" s="23">
        <v>-454475.65</v>
      </c>
      <c r="F301" s="23">
        <v>0</v>
      </c>
    </row>
    <row r="302" spans="1:6" x14ac:dyDescent="0.25">
      <c r="A302" s="22">
        <v>224</v>
      </c>
      <c r="B302" t="s">
        <v>280</v>
      </c>
      <c r="C302" s="23">
        <v>0</v>
      </c>
      <c r="D302" s="23">
        <v>0</v>
      </c>
      <c r="E302" s="23">
        <v>-2636.67</v>
      </c>
      <c r="F302" s="23">
        <v>-2636.67</v>
      </c>
    </row>
    <row r="303" spans="1:6" x14ac:dyDescent="0.25">
      <c r="A303" s="22">
        <v>22402</v>
      </c>
      <c r="B303" t="s">
        <v>281</v>
      </c>
      <c r="C303" s="23">
        <v>0</v>
      </c>
      <c r="D303" s="23">
        <v>0</v>
      </c>
      <c r="E303" s="23">
        <v>-2636.67</v>
      </c>
      <c r="F303" s="23">
        <v>-2636.67</v>
      </c>
    </row>
    <row r="304" spans="1:6" x14ac:dyDescent="0.25">
      <c r="A304" s="22">
        <v>224021</v>
      </c>
      <c r="B304" t="s">
        <v>282</v>
      </c>
      <c r="C304" s="23">
        <v>0</v>
      </c>
      <c r="D304" s="23">
        <v>0</v>
      </c>
      <c r="E304" s="23">
        <v>-2636.67</v>
      </c>
      <c r="F304" s="23">
        <v>-2636.67</v>
      </c>
    </row>
    <row r="305" spans="1:6" x14ac:dyDescent="0.25">
      <c r="A305" s="22">
        <v>22402101</v>
      </c>
      <c r="B305" t="s">
        <v>283</v>
      </c>
      <c r="C305" s="23">
        <v>0</v>
      </c>
      <c r="D305" s="23">
        <v>0</v>
      </c>
      <c r="E305" s="23">
        <v>-2636.67</v>
      </c>
      <c r="F305" s="23">
        <v>-2636.67</v>
      </c>
    </row>
    <row r="306" spans="1:6" x14ac:dyDescent="0.25">
      <c r="A306" s="22">
        <v>2240210101</v>
      </c>
      <c r="B306" t="s">
        <v>284</v>
      </c>
      <c r="C306" s="23">
        <v>0</v>
      </c>
      <c r="D306" s="23">
        <v>0</v>
      </c>
      <c r="E306" s="23">
        <v>-2636.67</v>
      </c>
      <c r="F306" s="23">
        <v>-2636.67</v>
      </c>
    </row>
    <row r="307" spans="1:6" x14ac:dyDescent="0.25">
      <c r="A307" s="22">
        <v>23</v>
      </c>
      <c r="B307" t="s">
        <v>285</v>
      </c>
      <c r="C307" s="23">
        <v>-6024299.9800000004</v>
      </c>
      <c r="D307" s="23">
        <v>9522578.0199999996</v>
      </c>
      <c r="E307" s="23">
        <v>-5877935.6200000001</v>
      </c>
      <c r="F307" s="23">
        <v>-2379657.58</v>
      </c>
    </row>
    <row r="308" spans="1:6" x14ac:dyDescent="0.25">
      <c r="A308" s="22">
        <v>231</v>
      </c>
      <c r="B308" t="s">
        <v>286</v>
      </c>
      <c r="C308" s="23">
        <v>-5654501.54</v>
      </c>
      <c r="D308" s="23">
        <v>4421463.72</v>
      </c>
      <c r="E308" s="23">
        <v>-515779.19</v>
      </c>
      <c r="F308" s="23">
        <v>-1748817.01</v>
      </c>
    </row>
    <row r="309" spans="1:6" x14ac:dyDescent="0.25">
      <c r="A309" s="22">
        <v>23101</v>
      </c>
      <c r="B309" t="s">
        <v>287</v>
      </c>
      <c r="C309" s="23">
        <v>-4924831.41</v>
      </c>
      <c r="D309" s="23">
        <v>3820396.51</v>
      </c>
      <c r="E309" s="23">
        <v>-400261.63</v>
      </c>
      <c r="F309" s="23">
        <v>-1504696.53</v>
      </c>
    </row>
    <row r="310" spans="1:6" x14ac:dyDescent="0.25">
      <c r="A310" s="22">
        <v>231011</v>
      </c>
      <c r="B310" t="s">
        <v>288</v>
      </c>
      <c r="C310" s="23">
        <v>-4924831.41</v>
      </c>
      <c r="D310" s="23">
        <v>3820396.51</v>
      </c>
      <c r="E310" s="23">
        <v>-400261.63</v>
      </c>
      <c r="F310" s="23">
        <v>-1504696.53</v>
      </c>
    </row>
    <row r="311" spans="1:6" x14ac:dyDescent="0.25">
      <c r="A311" s="22">
        <v>23101101</v>
      </c>
      <c r="B311" t="s">
        <v>287</v>
      </c>
      <c r="C311" s="23">
        <v>-4924831.41</v>
      </c>
      <c r="D311" s="23">
        <v>3820396.51</v>
      </c>
      <c r="E311" s="23">
        <v>-400261.63</v>
      </c>
      <c r="F311" s="23">
        <v>-1504696.53</v>
      </c>
    </row>
    <row r="312" spans="1:6" x14ac:dyDescent="0.25">
      <c r="A312" s="22">
        <v>23103</v>
      </c>
      <c r="B312" t="s">
        <v>289</v>
      </c>
      <c r="C312" s="23">
        <v>-26703.360000000001</v>
      </c>
      <c r="D312" s="23">
        <v>26703.360000000001</v>
      </c>
      <c r="E312" s="23">
        <v>-26671.45</v>
      </c>
      <c r="F312" s="23">
        <v>-26671.45</v>
      </c>
    </row>
    <row r="313" spans="1:6" x14ac:dyDescent="0.25">
      <c r="A313" s="22">
        <v>231031</v>
      </c>
      <c r="B313" t="s">
        <v>290</v>
      </c>
      <c r="C313" s="23">
        <v>-26703.360000000001</v>
      </c>
      <c r="D313" s="23">
        <v>26703.360000000001</v>
      </c>
      <c r="E313" s="23">
        <v>-26671.45</v>
      </c>
      <c r="F313" s="23">
        <v>-26671.45</v>
      </c>
    </row>
    <row r="314" spans="1:6" x14ac:dyDescent="0.25">
      <c r="A314" s="22">
        <v>23103101</v>
      </c>
      <c r="B314" t="s">
        <v>289</v>
      </c>
      <c r="C314" s="23">
        <v>-26703.360000000001</v>
      </c>
      <c r="D314" s="23">
        <v>26703.360000000001</v>
      </c>
      <c r="E314" s="23">
        <v>-26671.45</v>
      </c>
      <c r="F314" s="23">
        <v>-26671.45</v>
      </c>
    </row>
    <row r="315" spans="1:6" x14ac:dyDescent="0.25">
      <c r="A315" s="22">
        <v>23104</v>
      </c>
      <c r="B315" t="s">
        <v>291</v>
      </c>
      <c r="C315" s="23">
        <v>-46403.53</v>
      </c>
      <c r="D315" s="23">
        <v>46403.53</v>
      </c>
      <c r="E315" s="23">
        <v>-46317.06</v>
      </c>
      <c r="F315" s="23">
        <v>-46317.06</v>
      </c>
    </row>
    <row r="316" spans="1:6" x14ac:dyDescent="0.25">
      <c r="A316" s="22">
        <v>231041</v>
      </c>
      <c r="B316" t="s">
        <v>292</v>
      </c>
      <c r="C316" s="23">
        <v>-46403.53</v>
      </c>
      <c r="D316" s="23">
        <v>46403.53</v>
      </c>
      <c r="E316" s="23">
        <v>-46317.06</v>
      </c>
      <c r="F316" s="23">
        <v>-46317.06</v>
      </c>
    </row>
    <row r="317" spans="1:6" x14ac:dyDescent="0.25">
      <c r="A317" s="22">
        <v>23104101</v>
      </c>
      <c r="B317" t="s">
        <v>291</v>
      </c>
      <c r="C317" s="23">
        <v>-46403.53</v>
      </c>
      <c r="D317" s="23">
        <v>46403.53</v>
      </c>
      <c r="E317" s="23">
        <v>-46317.06</v>
      </c>
      <c r="F317" s="23">
        <v>-46317.06</v>
      </c>
    </row>
    <row r="318" spans="1:6" x14ac:dyDescent="0.25">
      <c r="A318" s="22">
        <v>23106</v>
      </c>
      <c r="B318" t="s">
        <v>293</v>
      </c>
      <c r="C318" s="23">
        <v>-388.28</v>
      </c>
      <c r="D318" s="23">
        <v>388.28</v>
      </c>
      <c r="E318" s="23">
        <v>-690.83</v>
      </c>
      <c r="F318" s="23">
        <v>-690.83</v>
      </c>
    </row>
    <row r="319" spans="1:6" x14ac:dyDescent="0.25">
      <c r="A319" s="22">
        <v>231061</v>
      </c>
      <c r="B319" t="s">
        <v>294</v>
      </c>
      <c r="C319" s="23">
        <v>-388.28</v>
      </c>
      <c r="D319" s="23">
        <v>388.28</v>
      </c>
      <c r="E319" s="23">
        <v>-690.83</v>
      </c>
      <c r="F319" s="23">
        <v>-690.83</v>
      </c>
    </row>
    <row r="320" spans="1:6" x14ac:dyDescent="0.25">
      <c r="A320" s="22">
        <v>23106101</v>
      </c>
      <c r="B320" t="s">
        <v>293</v>
      </c>
      <c r="C320" s="23">
        <v>-388.28</v>
      </c>
      <c r="D320" s="23">
        <v>388.28</v>
      </c>
      <c r="E320" s="23">
        <v>-690.83</v>
      </c>
      <c r="F320" s="23">
        <v>-690.83</v>
      </c>
    </row>
    <row r="321" spans="1:6" x14ac:dyDescent="0.25">
      <c r="A321" s="22">
        <v>23109</v>
      </c>
      <c r="B321" t="s">
        <v>295</v>
      </c>
      <c r="C321" s="23">
        <v>-656174.96</v>
      </c>
      <c r="D321" s="23">
        <v>527572.04</v>
      </c>
      <c r="E321" s="23">
        <v>-41838.22</v>
      </c>
      <c r="F321" s="23">
        <v>-170441.14</v>
      </c>
    </row>
    <row r="322" spans="1:6" x14ac:dyDescent="0.25">
      <c r="A322" s="22">
        <v>231091</v>
      </c>
      <c r="B322" t="s">
        <v>295</v>
      </c>
      <c r="C322" s="23">
        <v>-656174.96</v>
      </c>
      <c r="D322" s="23">
        <v>527572.04</v>
      </c>
      <c r="E322" s="23">
        <v>-41838.22</v>
      </c>
      <c r="F322" s="23">
        <v>-170441.14</v>
      </c>
    </row>
    <row r="323" spans="1:6" x14ac:dyDescent="0.25">
      <c r="A323" s="22">
        <v>23109101</v>
      </c>
      <c r="B323" t="s">
        <v>295</v>
      </c>
      <c r="C323" s="23">
        <v>-656174.96</v>
      </c>
      <c r="D323" s="23">
        <v>527572.04</v>
      </c>
      <c r="E323" s="23">
        <v>-41838.22</v>
      </c>
      <c r="F323" s="23">
        <v>-170441.14</v>
      </c>
    </row>
    <row r="324" spans="1:6" x14ac:dyDescent="0.25">
      <c r="A324" s="22">
        <v>232</v>
      </c>
      <c r="B324" t="s">
        <v>296</v>
      </c>
      <c r="C324" s="23">
        <v>-369798.44</v>
      </c>
      <c r="D324" s="23">
        <v>5101114.3</v>
      </c>
      <c r="E324" s="23">
        <v>-5362156.43</v>
      </c>
      <c r="F324" s="23">
        <v>-630840.56999999995</v>
      </c>
    </row>
    <row r="325" spans="1:6" x14ac:dyDescent="0.25">
      <c r="A325" s="22">
        <v>23201</v>
      </c>
      <c r="B325" t="s">
        <v>63</v>
      </c>
      <c r="C325" s="23">
        <v>-243263.48</v>
      </c>
      <c r="D325" s="23">
        <v>4922151.03</v>
      </c>
      <c r="E325" s="23">
        <v>-5192699.33</v>
      </c>
      <c r="F325" s="23">
        <v>-513811.78</v>
      </c>
    </row>
    <row r="326" spans="1:6" x14ac:dyDescent="0.25">
      <c r="A326" s="22">
        <v>232011</v>
      </c>
      <c r="B326" t="s">
        <v>297</v>
      </c>
      <c r="C326" s="23">
        <v>-243263.48</v>
      </c>
      <c r="D326" s="23">
        <v>4922151.03</v>
      </c>
      <c r="E326" s="23">
        <v>-5192699.33</v>
      </c>
      <c r="F326" s="23">
        <v>-513811.78</v>
      </c>
    </row>
    <row r="327" spans="1:6" x14ac:dyDescent="0.25">
      <c r="A327" s="22">
        <v>23201101</v>
      </c>
      <c r="B327" t="s">
        <v>298</v>
      </c>
      <c r="C327" s="23">
        <v>-114245.34</v>
      </c>
      <c r="D327" s="23">
        <v>114245.34</v>
      </c>
      <c r="E327" s="23">
        <v>-116036.89</v>
      </c>
      <c r="F327" s="23">
        <v>-116036.89</v>
      </c>
    </row>
    <row r="328" spans="1:6" x14ac:dyDescent="0.25">
      <c r="A328" s="22">
        <v>23201102</v>
      </c>
      <c r="B328" t="s">
        <v>299</v>
      </c>
      <c r="C328" s="23">
        <v>-90852.17</v>
      </c>
      <c r="D328" s="23">
        <v>90852.17</v>
      </c>
      <c r="E328" s="23">
        <v>-370875.83</v>
      </c>
      <c r="F328" s="23">
        <v>-370875.83</v>
      </c>
    </row>
    <row r="329" spans="1:6" x14ac:dyDescent="0.25">
      <c r="A329" s="22">
        <v>23201103</v>
      </c>
      <c r="B329" t="s">
        <v>300</v>
      </c>
      <c r="C329" s="23">
        <v>-38165.97</v>
      </c>
      <c r="D329" s="23">
        <v>4717053.5199999996</v>
      </c>
      <c r="E329" s="23">
        <v>-4705786.6100000003</v>
      </c>
      <c r="F329" s="23">
        <v>-26899.06</v>
      </c>
    </row>
    <row r="330" spans="1:6" x14ac:dyDescent="0.25">
      <c r="A330" s="22">
        <v>23202</v>
      </c>
      <c r="B330" t="s">
        <v>289</v>
      </c>
      <c r="C330" s="23">
        <v>-9424.75</v>
      </c>
      <c r="D330" s="23">
        <v>9424.75</v>
      </c>
      <c r="E330" s="23">
        <v>-9413.51</v>
      </c>
      <c r="F330" s="23">
        <v>-9413.51</v>
      </c>
    </row>
    <row r="331" spans="1:6" x14ac:dyDescent="0.25">
      <c r="A331" s="22">
        <v>232021</v>
      </c>
      <c r="B331" t="s">
        <v>290</v>
      </c>
      <c r="C331" s="23">
        <v>-9424.75</v>
      </c>
      <c r="D331" s="23">
        <v>9424.75</v>
      </c>
      <c r="E331" s="23">
        <v>-9413.51</v>
      </c>
      <c r="F331" s="23">
        <v>-9413.51</v>
      </c>
    </row>
    <row r="332" spans="1:6" x14ac:dyDescent="0.25">
      <c r="A332" s="22">
        <v>23202101</v>
      </c>
      <c r="B332" t="s">
        <v>289</v>
      </c>
      <c r="C332" s="23">
        <v>-9424.75</v>
      </c>
      <c r="D332" s="23">
        <v>9424.75</v>
      </c>
      <c r="E332" s="23">
        <v>-9413.51</v>
      </c>
      <c r="F332" s="23">
        <v>-9413.51</v>
      </c>
    </row>
    <row r="333" spans="1:6" x14ac:dyDescent="0.25">
      <c r="A333" s="22">
        <v>23203</v>
      </c>
      <c r="B333" t="s">
        <v>291</v>
      </c>
      <c r="C333" s="23">
        <v>-43686.87</v>
      </c>
      <c r="D333" s="23">
        <v>43466.87</v>
      </c>
      <c r="E333" s="23">
        <v>-43166.49</v>
      </c>
      <c r="F333" s="23">
        <v>-43386.49</v>
      </c>
    </row>
    <row r="334" spans="1:6" x14ac:dyDescent="0.25">
      <c r="A334" s="22">
        <v>232031</v>
      </c>
      <c r="B334" t="s">
        <v>292</v>
      </c>
      <c r="C334" s="23">
        <v>-43686.87</v>
      </c>
      <c r="D334" s="23">
        <v>43466.87</v>
      </c>
      <c r="E334" s="23">
        <v>-43166.49</v>
      </c>
      <c r="F334" s="23">
        <v>-43386.49</v>
      </c>
    </row>
    <row r="335" spans="1:6" x14ac:dyDescent="0.25">
      <c r="A335" s="22">
        <v>23203101</v>
      </c>
      <c r="B335" t="s">
        <v>291</v>
      </c>
      <c r="C335" s="23">
        <v>-43686.87</v>
      </c>
      <c r="D335" s="23">
        <v>43466.87</v>
      </c>
      <c r="E335" s="23">
        <v>-43166.49</v>
      </c>
      <c r="F335" s="23">
        <v>-43386.49</v>
      </c>
    </row>
    <row r="336" spans="1:6" x14ac:dyDescent="0.25">
      <c r="A336" s="22">
        <v>23204</v>
      </c>
      <c r="B336" t="s">
        <v>301</v>
      </c>
      <c r="C336" s="23">
        <v>-1272.53</v>
      </c>
      <c r="D336" s="23">
        <v>0</v>
      </c>
      <c r="E336" s="23">
        <v>0</v>
      </c>
      <c r="F336" s="23">
        <v>-1272.53</v>
      </c>
    </row>
    <row r="337" spans="1:6" x14ac:dyDescent="0.25">
      <c r="A337" s="22">
        <v>232041</v>
      </c>
      <c r="B337" t="s">
        <v>302</v>
      </c>
      <c r="C337" s="23">
        <v>-1272.53</v>
      </c>
      <c r="D337" s="23">
        <v>0</v>
      </c>
      <c r="E337" s="23">
        <v>0</v>
      </c>
      <c r="F337" s="23">
        <v>-1272.53</v>
      </c>
    </row>
    <row r="338" spans="1:6" x14ac:dyDescent="0.25">
      <c r="A338" s="22">
        <v>23204101</v>
      </c>
      <c r="B338" t="s">
        <v>301</v>
      </c>
      <c r="C338" s="23">
        <v>-1272.53</v>
      </c>
      <c r="D338" s="23">
        <v>0</v>
      </c>
      <c r="E338" s="23">
        <v>0</v>
      </c>
      <c r="F338" s="23">
        <v>-1272.53</v>
      </c>
    </row>
    <row r="339" spans="1:6" x14ac:dyDescent="0.25">
      <c r="A339" s="22">
        <v>23205</v>
      </c>
      <c r="B339" t="s">
        <v>303</v>
      </c>
      <c r="C339" s="23">
        <v>-43839.16</v>
      </c>
      <c r="D339" s="23">
        <v>97588.84</v>
      </c>
      <c r="E339" s="23">
        <v>-98261.14</v>
      </c>
      <c r="F339" s="23">
        <v>-44511.46</v>
      </c>
    </row>
    <row r="340" spans="1:6" x14ac:dyDescent="0.25">
      <c r="A340" s="22">
        <v>232051</v>
      </c>
      <c r="B340" t="s">
        <v>304</v>
      </c>
      <c r="C340" s="23">
        <v>-43839.16</v>
      </c>
      <c r="D340" s="23">
        <v>97588.84</v>
      </c>
      <c r="E340" s="23">
        <v>-98261.14</v>
      </c>
      <c r="F340" s="23">
        <v>-44511.46</v>
      </c>
    </row>
    <row r="341" spans="1:6" x14ac:dyDescent="0.25">
      <c r="A341" s="22">
        <v>23205101</v>
      </c>
      <c r="B341" t="s">
        <v>305</v>
      </c>
      <c r="C341" s="23">
        <v>0</v>
      </c>
      <c r="D341" s="23">
        <v>79431.789999999994</v>
      </c>
      <c r="E341" s="23">
        <v>-79431.789999999994</v>
      </c>
      <c r="F341" s="23">
        <v>0</v>
      </c>
    </row>
    <row r="342" spans="1:6" x14ac:dyDescent="0.25">
      <c r="A342" s="22">
        <v>23205102</v>
      </c>
      <c r="B342" t="s">
        <v>306</v>
      </c>
      <c r="C342" s="23">
        <v>0</v>
      </c>
      <c r="D342" s="23">
        <v>8744.2999999999993</v>
      </c>
      <c r="E342" s="23">
        <v>-8871.48</v>
      </c>
      <c r="F342" s="23">
        <v>-127.18</v>
      </c>
    </row>
    <row r="343" spans="1:6" x14ac:dyDescent="0.25">
      <c r="A343" s="22">
        <v>23205103</v>
      </c>
      <c r="B343" t="s">
        <v>307</v>
      </c>
      <c r="C343" s="23">
        <v>0</v>
      </c>
      <c r="D343" s="23">
        <v>600</v>
      </c>
      <c r="E343" s="23">
        <v>-600</v>
      </c>
      <c r="F343" s="23">
        <v>0</v>
      </c>
    </row>
    <row r="344" spans="1:6" x14ac:dyDescent="0.25">
      <c r="A344" s="22">
        <v>23205104</v>
      </c>
      <c r="B344" t="s">
        <v>308</v>
      </c>
      <c r="C344" s="23">
        <v>-43680.31</v>
      </c>
      <c r="D344" s="23">
        <v>0</v>
      </c>
      <c r="E344" s="23">
        <v>-645.84</v>
      </c>
      <c r="F344" s="23">
        <v>-44326.15</v>
      </c>
    </row>
    <row r="345" spans="1:6" x14ac:dyDescent="0.25">
      <c r="A345" s="22">
        <v>23205105</v>
      </c>
      <c r="B345" t="s">
        <v>309</v>
      </c>
      <c r="C345" s="23">
        <v>0</v>
      </c>
      <c r="D345" s="23">
        <v>6957.44</v>
      </c>
      <c r="E345" s="23">
        <v>-6957.44</v>
      </c>
      <c r="F345" s="23">
        <v>0</v>
      </c>
    </row>
    <row r="346" spans="1:6" x14ac:dyDescent="0.25">
      <c r="A346" s="22">
        <v>23205199</v>
      </c>
      <c r="B346" t="s">
        <v>310</v>
      </c>
      <c r="C346" s="23">
        <v>-158.85</v>
      </c>
      <c r="D346" s="23">
        <v>1855.31</v>
      </c>
      <c r="E346" s="23">
        <v>-1754.59</v>
      </c>
      <c r="F346" s="23">
        <v>-58.13</v>
      </c>
    </row>
    <row r="347" spans="1:6" x14ac:dyDescent="0.25">
      <c r="A347" s="22">
        <v>23206</v>
      </c>
      <c r="B347" t="s">
        <v>311</v>
      </c>
      <c r="C347" s="23">
        <v>-28311.65</v>
      </c>
      <c r="D347" s="23">
        <v>28482.81</v>
      </c>
      <c r="E347" s="23">
        <v>-18615.96</v>
      </c>
      <c r="F347" s="23">
        <v>-18444.8</v>
      </c>
    </row>
    <row r="348" spans="1:6" x14ac:dyDescent="0.25">
      <c r="A348" s="22">
        <v>232061</v>
      </c>
      <c r="B348" t="s">
        <v>312</v>
      </c>
      <c r="C348" s="23">
        <v>-28311.65</v>
      </c>
      <c r="D348" s="23">
        <v>28482.81</v>
      </c>
      <c r="E348" s="23">
        <v>-18615.96</v>
      </c>
      <c r="F348" s="23">
        <v>-18444.8</v>
      </c>
    </row>
    <row r="349" spans="1:6" x14ac:dyDescent="0.25">
      <c r="A349" s="22">
        <v>23206101</v>
      </c>
      <c r="B349" t="s">
        <v>311</v>
      </c>
      <c r="C349" s="23">
        <v>-5506.43</v>
      </c>
      <c r="D349" s="23">
        <v>5677.59</v>
      </c>
      <c r="E349" s="23">
        <v>-4992.2</v>
      </c>
      <c r="F349" s="23">
        <v>-4821.04</v>
      </c>
    </row>
    <row r="350" spans="1:6" x14ac:dyDescent="0.25">
      <c r="A350" s="22">
        <v>23206102</v>
      </c>
      <c r="B350" t="s">
        <v>313</v>
      </c>
      <c r="C350" s="23">
        <v>-22805.22</v>
      </c>
      <c r="D350" s="23">
        <v>22805.22</v>
      </c>
      <c r="E350" s="23">
        <v>-13623.76</v>
      </c>
      <c r="F350" s="23">
        <v>-13623.76</v>
      </c>
    </row>
    <row r="351" spans="1:6" x14ac:dyDescent="0.25">
      <c r="A351" s="22">
        <v>25</v>
      </c>
      <c r="B351" t="s">
        <v>314</v>
      </c>
      <c r="C351" s="23">
        <v>-5180857.92</v>
      </c>
      <c r="D351" s="23">
        <v>28595.98</v>
      </c>
      <c r="E351" s="23">
        <v>-172823.49</v>
      </c>
      <c r="F351" s="23">
        <v>-5325085.43</v>
      </c>
    </row>
    <row r="352" spans="1:6" x14ac:dyDescent="0.25">
      <c r="A352" s="22">
        <v>251</v>
      </c>
      <c r="B352" t="s">
        <v>315</v>
      </c>
      <c r="C352" s="23">
        <v>-3476250.52</v>
      </c>
      <c r="D352" s="23">
        <v>28595.98</v>
      </c>
      <c r="E352" s="23">
        <v>-172823.49</v>
      </c>
      <c r="F352" s="23">
        <v>-3620478.03</v>
      </c>
    </row>
    <row r="353" spans="1:6" x14ac:dyDescent="0.25">
      <c r="A353" s="22">
        <v>25101</v>
      </c>
      <c r="B353" t="s">
        <v>315</v>
      </c>
      <c r="C353" s="23">
        <v>-3476250.52</v>
      </c>
      <c r="D353" s="23">
        <v>28595.98</v>
      </c>
      <c r="E353" s="23">
        <v>-172823.49</v>
      </c>
      <c r="F353" s="23">
        <v>-3620478.03</v>
      </c>
    </row>
    <row r="354" spans="1:6" x14ac:dyDescent="0.25">
      <c r="A354" s="22">
        <v>251011</v>
      </c>
      <c r="B354" t="s">
        <v>316</v>
      </c>
      <c r="C354" s="23">
        <v>-3476250.52</v>
      </c>
      <c r="D354" s="23">
        <v>28595.98</v>
      </c>
      <c r="E354" s="23">
        <v>-172823.49</v>
      </c>
      <c r="F354" s="23">
        <v>-3620478.03</v>
      </c>
    </row>
    <row r="355" spans="1:6" x14ac:dyDescent="0.25">
      <c r="A355" s="22">
        <v>25101101</v>
      </c>
      <c r="B355" t="s">
        <v>317</v>
      </c>
      <c r="C355" s="23">
        <v>-331353.08</v>
      </c>
      <c r="D355" s="23">
        <v>0</v>
      </c>
      <c r="E355" s="23">
        <v>-110739.02</v>
      </c>
      <c r="F355" s="23">
        <v>-442092.1</v>
      </c>
    </row>
    <row r="356" spans="1:6" x14ac:dyDescent="0.25">
      <c r="A356" s="22">
        <v>2510110102</v>
      </c>
      <c r="B356" t="s">
        <v>318</v>
      </c>
      <c r="C356" s="23">
        <v>-331353.08</v>
      </c>
      <c r="D356" s="23">
        <v>0</v>
      </c>
      <c r="E356" s="23">
        <v>-110739.02</v>
      </c>
      <c r="F356" s="23">
        <v>-442092.1</v>
      </c>
    </row>
    <row r="357" spans="1:6" x14ac:dyDescent="0.25">
      <c r="A357" s="22">
        <v>251011010201</v>
      </c>
      <c r="B357" t="s">
        <v>319</v>
      </c>
      <c r="C357" s="23">
        <v>-258874.59</v>
      </c>
      <c r="D357" s="23">
        <v>0</v>
      </c>
      <c r="E357" s="23">
        <v>-86434.4</v>
      </c>
      <c r="F357" s="23">
        <v>-345308.99</v>
      </c>
    </row>
    <row r="358" spans="1:6" x14ac:dyDescent="0.25">
      <c r="A358" s="22">
        <v>251011010202</v>
      </c>
      <c r="B358" t="s">
        <v>320</v>
      </c>
      <c r="C358" s="23">
        <v>-72478.490000000005</v>
      </c>
      <c r="D358" s="23">
        <v>0</v>
      </c>
      <c r="E358" s="23">
        <v>-24304.62</v>
      </c>
      <c r="F358" s="23">
        <v>-96783.11</v>
      </c>
    </row>
    <row r="359" spans="1:6" x14ac:dyDescent="0.25">
      <c r="A359" s="22">
        <v>25101103</v>
      </c>
      <c r="B359" t="s">
        <v>321</v>
      </c>
      <c r="C359" s="23">
        <v>-132203.38</v>
      </c>
      <c r="D359" s="23">
        <v>28595.98</v>
      </c>
      <c r="E359" s="23">
        <v>-22501.14</v>
      </c>
      <c r="F359" s="23">
        <v>-126108.54</v>
      </c>
    </row>
    <row r="360" spans="1:6" x14ac:dyDescent="0.25">
      <c r="A360" s="22">
        <v>2510110301</v>
      </c>
      <c r="B360" t="s">
        <v>319</v>
      </c>
      <c r="C360" s="23">
        <v>-96572.88</v>
      </c>
      <c r="D360" s="23">
        <v>21438.93</v>
      </c>
      <c r="E360" s="23">
        <v>-17956.2</v>
      </c>
      <c r="F360" s="23">
        <v>-93090.15</v>
      </c>
    </row>
    <row r="361" spans="1:6" x14ac:dyDescent="0.25">
      <c r="A361" s="22">
        <v>2510110302</v>
      </c>
      <c r="B361" t="s">
        <v>320</v>
      </c>
      <c r="C361" s="23">
        <v>-35630.5</v>
      </c>
      <c r="D361" s="23">
        <v>7157.05</v>
      </c>
      <c r="E361" s="23">
        <v>-4544.9399999999996</v>
      </c>
      <c r="F361" s="23">
        <v>-33018.39</v>
      </c>
    </row>
    <row r="362" spans="1:6" x14ac:dyDescent="0.25">
      <c r="A362" s="22">
        <v>25101104</v>
      </c>
      <c r="B362" t="s">
        <v>322</v>
      </c>
      <c r="C362" s="23">
        <v>-118749.99</v>
      </c>
      <c r="D362" s="23">
        <v>0</v>
      </c>
      <c r="E362" s="23">
        <v>-39583.33</v>
      </c>
      <c r="F362" s="23">
        <v>-158333.32</v>
      </c>
    </row>
    <row r="363" spans="1:6" x14ac:dyDescent="0.25">
      <c r="A363" s="22">
        <v>25101105</v>
      </c>
      <c r="B363" t="s">
        <v>323</v>
      </c>
      <c r="C363" s="23">
        <v>-2893944.07</v>
      </c>
      <c r="D363" s="23">
        <v>0</v>
      </c>
      <c r="E363" s="23">
        <v>0</v>
      </c>
      <c r="F363" s="23">
        <v>-2893944.07</v>
      </c>
    </row>
    <row r="364" spans="1:6" x14ac:dyDescent="0.25">
      <c r="A364" s="22">
        <v>252</v>
      </c>
      <c r="B364" t="s">
        <v>324</v>
      </c>
      <c r="C364" s="23">
        <v>-1704607.4</v>
      </c>
      <c r="D364" s="23">
        <v>0</v>
      </c>
      <c r="E364" s="23">
        <v>0</v>
      </c>
      <c r="F364" s="23">
        <v>-1704607.4</v>
      </c>
    </row>
    <row r="365" spans="1:6" x14ac:dyDescent="0.25">
      <c r="A365" s="22">
        <v>25201</v>
      </c>
      <c r="B365" t="s">
        <v>324</v>
      </c>
      <c r="C365" s="23">
        <v>-1704607.4</v>
      </c>
      <c r="D365" s="23">
        <v>0</v>
      </c>
      <c r="E365" s="23">
        <v>0</v>
      </c>
      <c r="F365" s="23">
        <v>-1704607.4</v>
      </c>
    </row>
    <row r="366" spans="1:6" x14ac:dyDescent="0.25">
      <c r="A366" s="22">
        <v>252011</v>
      </c>
      <c r="B366" t="s">
        <v>325</v>
      </c>
      <c r="C366" s="23">
        <v>-1704607.4</v>
      </c>
      <c r="D366" s="23">
        <v>0</v>
      </c>
      <c r="E366" s="23">
        <v>0</v>
      </c>
      <c r="F366" s="23">
        <v>-1704607.4</v>
      </c>
    </row>
    <row r="367" spans="1:6" x14ac:dyDescent="0.25">
      <c r="A367" s="22">
        <v>25201101</v>
      </c>
      <c r="B367" t="s">
        <v>324</v>
      </c>
      <c r="C367" s="23">
        <v>-1704607.4</v>
      </c>
      <c r="D367" s="23">
        <v>0</v>
      </c>
      <c r="E367" s="23">
        <v>0</v>
      </c>
      <c r="F367" s="23">
        <v>-1704607.4</v>
      </c>
    </row>
    <row r="368" spans="1:6" x14ac:dyDescent="0.25">
      <c r="A368" s="22">
        <v>3</v>
      </c>
      <c r="B368" t="s">
        <v>28</v>
      </c>
      <c r="C368" s="23">
        <v>-15271744.189999999</v>
      </c>
      <c r="D368" s="23">
        <v>0</v>
      </c>
      <c r="E368" s="23">
        <v>-690996.14</v>
      </c>
      <c r="F368" s="23">
        <v>-15962740.33</v>
      </c>
    </row>
    <row r="369" spans="1:6" x14ac:dyDescent="0.25">
      <c r="A369" s="22">
        <v>31</v>
      </c>
      <c r="B369" t="s">
        <v>326</v>
      </c>
      <c r="C369" s="23">
        <v>-10500000</v>
      </c>
      <c r="D369" s="23">
        <v>0</v>
      </c>
      <c r="E369" s="23">
        <v>0</v>
      </c>
      <c r="F369" s="23">
        <v>-10500000</v>
      </c>
    </row>
    <row r="370" spans="1:6" x14ac:dyDescent="0.25">
      <c r="A370" s="22">
        <v>311</v>
      </c>
      <c r="B370" t="s">
        <v>326</v>
      </c>
      <c r="C370" s="23">
        <v>-10500000</v>
      </c>
      <c r="D370" s="23">
        <v>0</v>
      </c>
      <c r="E370" s="23">
        <v>0</v>
      </c>
      <c r="F370" s="23">
        <v>-10500000</v>
      </c>
    </row>
    <row r="371" spans="1:6" x14ac:dyDescent="0.25">
      <c r="A371" s="22">
        <v>31101</v>
      </c>
      <c r="B371" t="s">
        <v>327</v>
      </c>
      <c r="C371" s="23">
        <v>-10500000</v>
      </c>
      <c r="D371" s="23">
        <v>0</v>
      </c>
      <c r="E371" s="23">
        <v>0</v>
      </c>
      <c r="F371" s="23">
        <v>-10500000</v>
      </c>
    </row>
    <row r="372" spans="1:6" x14ac:dyDescent="0.25">
      <c r="A372" s="22">
        <v>311011</v>
      </c>
      <c r="B372" t="s">
        <v>328</v>
      </c>
      <c r="C372" s="23">
        <v>-10500000</v>
      </c>
      <c r="D372" s="23">
        <v>0</v>
      </c>
      <c r="E372" s="23">
        <v>0</v>
      </c>
      <c r="F372" s="23">
        <v>-10500000</v>
      </c>
    </row>
    <row r="373" spans="1:6" x14ac:dyDescent="0.25">
      <c r="A373" s="22">
        <v>31101101</v>
      </c>
      <c r="B373" t="s">
        <v>327</v>
      </c>
      <c r="C373" s="23">
        <v>-10500000</v>
      </c>
      <c r="D373" s="23">
        <v>0</v>
      </c>
      <c r="E373" s="23">
        <v>0</v>
      </c>
      <c r="F373" s="23">
        <v>-10500000</v>
      </c>
    </row>
    <row r="374" spans="1:6" x14ac:dyDescent="0.25">
      <c r="A374" s="22">
        <v>33</v>
      </c>
      <c r="B374" t="s">
        <v>329</v>
      </c>
      <c r="C374" s="23">
        <v>-2100000</v>
      </c>
      <c r="D374" s="23">
        <v>0</v>
      </c>
      <c r="E374" s="23">
        <v>0</v>
      </c>
      <c r="F374" s="23">
        <v>-2100000</v>
      </c>
    </row>
    <row r="375" spans="1:6" x14ac:dyDescent="0.25">
      <c r="A375" s="22">
        <v>331</v>
      </c>
      <c r="B375" t="s">
        <v>330</v>
      </c>
      <c r="C375" s="23">
        <v>-2100000</v>
      </c>
      <c r="D375" s="23">
        <v>0</v>
      </c>
      <c r="E375" s="23">
        <v>0</v>
      </c>
      <c r="F375" s="23">
        <v>-2100000</v>
      </c>
    </row>
    <row r="376" spans="1:6" x14ac:dyDescent="0.25">
      <c r="A376" s="22">
        <v>33101</v>
      </c>
      <c r="B376" t="s">
        <v>330</v>
      </c>
      <c r="C376" s="23">
        <v>-2100000</v>
      </c>
      <c r="D376" s="23">
        <v>0</v>
      </c>
      <c r="E376" s="23">
        <v>0</v>
      </c>
      <c r="F376" s="23">
        <v>-2100000</v>
      </c>
    </row>
    <row r="377" spans="1:6" x14ac:dyDescent="0.25">
      <c r="A377" s="22">
        <v>331011</v>
      </c>
      <c r="B377" t="s">
        <v>331</v>
      </c>
      <c r="C377" s="23">
        <v>-2100000</v>
      </c>
      <c r="D377" s="23">
        <v>0</v>
      </c>
      <c r="E377" s="23">
        <v>0</v>
      </c>
      <c r="F377" s="23">
        <v>-2100000</v>
      </c>
    </row>
    <row r="378" spans="1:6" x14ac:dyDescent="0.25">
      <c r="A378" s="22">
        <v>33101101</v>
      </c>
      <c r="B378" t="s">
        <v>330</v>
      </c>
      <c r="C378" s="23">
        <v>-2100000</v>
      </c>
      <c r="D378" s="23">
        <v>0</v>
      </c>
      <c r="E378" s="23">
        <v>0</v>
      </c>
      <c r="F378" s="23">
        <v>-2100000</v>
      </c>
    </row>
    <row r="379" spans="1:6" x14ac:dyDescent="0.25">
      <c r="A379" s="22">
        <v>39</v>
      </c>
      <c r="B379" t="s">
        <v>332</v>
      </c>
      <c r="C379" s="23">
        <v>-2671744.19</v>
      </c>
      <c r="D379" s="23">
        <v>0</v>
      </c>
      <c r="E379" s="23">
        <v>-690996.14</v>
      </c>
      <c r="F379" s="23">
        <v>-3362740.33</v>
      </c>
    </row>
    <row r="380" spans="1:6" x14ac:dyDescent="0.25">
      <c r="A380" s="22">
        <v>391</v>
      </c>
      <c r="B380" t="s">
        <v>333</v>
      </c>
      <c r="C380" s="23">
        <v>-2671744.19</v>
      </c>
      <c r="D380" s="23">
        <v>0</v>
      </c>
      <c r="E380" s="23">
        <v>-690996.14</v>
      </c>
      <c r="F380" s="23">
        <v>-3362740.33</v>
      </c>
    </row>
    <row r="381" spans="1:6" x14ac:dyDescent="0.25">
      <c r="A381" s="22">
        <v>39101</v>
      </c>
      <c r="B381" t="s">
        <v>333</v>
      </c>
      <c r="C381" s="23">
        <v>-2671744.19</v>
      </c>
      <c r="D381" s="23">
        <v>0</v>
      </c>
      <c r="E381" s="23">
        <v>-690996.14</v>
      </c>
      <c r="F381" s="23">
        <v>-3362740.33</v>
      </c>
    </row>
    <row r="382" spans="1:6" x14ac:dyDescent="0.25">
      <c r="A382" s="22">
        <v>391011</v>
      </c>
      <c r="B382" t="s">
        <v>334</v>
      </c>
      <c r="C382" s="23">
        <v>-2671744.19</v>
      </c>
      <c r="D382" s="23">
        <v>0</v>
      </c>
      <c r="E382" s="23">
        <v>-690996.14</v>
      </c>
      <c r="F382" s="23">
        <v>-3362740.33</v>
      </c>
    </row>
    <row r="383" spans="1:6" x14ac:dyDescent="0.25">
      <c r="A383" s="22">
        <v>39101101</v>
      </c>
      <c r="B383" t="s">
        <v>333</v>
      </c>
      <c r="C383" s="23">
        <v>-2671744.19</v>
      </c>
      <c r="D383" s="23">
        <v>0</v>
      </c>
      <c r="E383" s="23">
        <v>-690996.14</v>
      </c>
      <c r="F383" s="23">
        <v>-3362740.33</v>
      </c>
    </row>
    <row r="384" spans="1:6" x14ac:dyDescent="0.25">
      <c r="A384" s="22">
        <v>4</v>
      </c>
      <c r="B384" t="s">
        <v>335</v>
      </c>
      <c r="C384" s="23">
        <v>13975976.41</v>
      </c>
      <c r="D384" s="23">
        <v>4601278.26</v>
      </c>
      <c r="E384" s="23">
        <v>-191695.04</v>
      </c>
      <c r="F384" s="23">
        <v>18385559.629999999</v>
      </c>
    </row>
    <row r="385" spans="1:6" x14ac:dyDescent="0.25">
      <c r="A385" s="22">
        <v>41</v>
      </c>
      <c r="B385" t="s">
        <v>45</v>
      </c>
      <c r="C385" s="23">
        <v>8097337.2199999997</v>
      </c>
      <c r="D385" s="23">
        <v>2569805</v>
      </c>
      <c r="E385" s="23">
        <v>-59520.45</v>
      </c>
      <c r="F385" s="23">
        <v>10607621.77</v>
      </c>
    </row>
    <row r="386" spans="1:6" x14ac:dyDescent="0.25">
      <c r="A386" s="22">
        <v>411</v>
      </c>
      <c r="B386" t="s">
        <v>336</v>
      </c>
      <c r="C386" s="23">
        <v>8097337.2199999997</v>
      </c>
      <c r="D386" s="23">
        <v>2569805</v>
      </c>
      <c r="E386" s="23">
        <v>-59520.45</v>
      </c>
      <c r="F386" s="23">
        <v>10607621.77</v>
      </c>
    </row>
    <row r="387" spans="1:6" x14ac:dyDescent="0.25">
      <c r="A387" s="22">
        <v>41101</v>
      </c>
      <c r="B387" t="s">
        <v>337</v>
      </c>
      <c r="C387" s="23">
        <v>6999399.2199999997</v>
      </c>
      <c r="D387" s="23">
        <v>2166908.81</v>
      </c>
      <c r="E387" s="23">
        <v>0</v>
      </c>
      <c r="F387" s="23">
        <v>9166308.0299999993</v>
      </c>
    </row>
    <row r="388" spans="1:6" x14ac:dyDescent="0.25">
      <c r="A388" s="22">
        <v>411011</v>
      </c>
      <c r="B388" t="s">
        <v>338</v>
      </c>
      <c r="C388" s="23">
        <v>6999399.2199999997</v>
      </c>
      <c r="D388" s="23">
        <v>2166908.81</v>
      </c>
      <c r="E388" s="23">
        <v>0</v>
      </c>
      <c r="F388" s="23">
        <v>9166308.0299999993</v>
      </c>
    </row>
    <row r="389" spans="1:6" x14ac:dyDescent="0.25">
      <c r="A389" s="22">
        <v>41101118</v>
      </c>
      <c r="B389" t="s">
        <v>254</v>
      </c>
      <c r="C389" s="23">
        <v>3087.3</v>
      </c>
      <c r="D389" s="23">
        <v>89.89</v>
      </c>
      <c r="E389" s="23">
        <v>0</v>
      </c>
      <c r="F389" s="23">
        <v>3177.19</v>
      </c>
    </row>
    <row r="390" spans="1:6" x14ac:dyDescent="0.25">
      <c r="A390" s="22">
        <v>41101119</v>
      </c>
      <c r="B390" t="s">
        <v>134</v>
      </c>
      <c r="C390" s="23">
        <v>6977704.4199999999</v>
      </c>
      <c r="D390" s="23">
        <v>2166797.2999999998</v>
      </c>
      <c r="E390" s="23">
        <v>0</v>
      </c>
      <c r="F390" s="23">
        <v>9144501.7200000007</v>
      </c>
    </row>
    <row r="391" spans="1:6" x14ac:dyDescent="0.25">
      <c r="A391" s="22">
        <v>41101125</v>
      </c>
      <c r="B391" t="s">
        <v>256</v>
      </c>
      <c r="C391" s="23">
        <v>18607.5</v>
      </c>
      <c r="D391" s="23">
        <v>21.62</v>
      </c>
      <c r="E391" s="23">
        <v>0</v>
      </c>
      <c r="F391" s="23">
        <v>18629.12</v>
      </c>
    </row>
    <row r="392" spans="1:6" x14ac:dyDescent="0.25">
      <c r="A392" s="22">
        <v>41102</v>
      </c>
      <c r="B392" t="s">
        <v>339</v>
      </c>
      <c r="C392" s="23">
        <v>123517.23</v>
      </c>
      <c r="D392" s="23">
        <v>48202.15</v>
      </c>
      <c r="E392" s="23">
        <v>0</v>
      </c>
      <c r="F392" s="23">
        <v>171719.38</v>
      </c>
    </row>
    <row r="393" spans="1:6" x14ac:dyDescent="0.25">
      <c r="A393" s="22">
        <v>411021</v>
      </c>
      <c r="B393" t="s">
        <v>340</v>
      </c>
      <c r="C393" s="23">
        <v>123517.23</v>
      </c>
      <c r="D393" s="23">
        <v>48202.15</v>
      </c>
      <c r="E393" s="23">
        <v>0</v>
      </c>
      <c r="F393" s="23">
        <v>171719.38</v>
      </c>
    </row>
    <row r="394" spans="1:6" x14ac:dyDescent="0.25">
      <c r="A394" s="22">
        <v>41102101</v>
      </c>
      <c r="B394" t="s">
        <v>341</v>
      </c>
      <c r="C394" s="23">
        <v>123517.23</v>
      </c>
      <c r="D394" s="23">
        <v>48202.15</v>
      </c>
      <c r="E394" s="23">
        <v>0</v>
      </c>
      <c r="F394" s="23">
        <v>171719.38</v>
      </c>
    </row>
    <row r="395" spans="1:6" x14ac:dyDescent="0.25">
      <c r="A395" s="22">
        <v>41103</v>
      </c>
      <c r="B395" t="s">
        <v>342</v>
      </c>
      <c r="C395" s="23">
        <v>338788.71</v>
      </c>
      <c r="D395" s="23">
        <v>134747.75</v>
      </c>
      <c r="E395" s="23">
        <v>0</v>
      </c>
      <c r="F395" s="23">
        <v>473536.46</v>
      </c>
    </row>
    <row r="396" spans="1:6" x14ac:dyDescent="0.25">
      <c r="A396" s="22">
        <v>411031</v>
      </c>
      <c r="B396" t="s">
        <v>343</v>
      </c>
      <c r="C396" s="23">
        <v>338788.71</v>
      </c>
      <c r="D396" s="23">
        <v>134747.75</v>
      </c>
      <c r="E396" s="23">
        <v>0</v>
      </c>
      <c r="F396" s="23">
        <v>473536.46</v>
      </c>
    </row>
    <row r="397" spans="1:6" x14ac:dyDescent="0.25">
      <c r="A397" s="22">
        <v>41103101</v>
      </c>
      <c r="B397" t="s">
        <v>344</v>
      </c>
      <c r="C397" s="23">
        <v>338788.71</v>
      </c>
      <c r="D397" s="23">
        <v>134747.75</v>
      </c>
      <c r="E397" s="23">
        <v>0</v>
      </c>
      <c r="F397" s="23">
        <v>473536.46</v>
      </c>
    </row>
    <row r="398" spans="1:6" x14ac:dyDescent="0.25">
      <c r="A398" s="22">
        <v>41104</v>
      </c>
      <c r="B398" t="s">
        <v>345</v>
      </c>
      <c r="C398" s="23">
        <v>244627.12</v>
      </c>
      <c r="D398" s="23">
        <v>64088.56</v>
      </c>
      <c r="E398" s="23">
        <v>-10.18</v>
      </c>
      <c r="F398" s="23">
        <v>308705.5</v>
      </c>
    </row>
    <row r="399" spans="1:6" x14ac:dyDescent="0.25">
      <c r="A399" s="22">
        <v>411041</v>
      </c>
      <c r="B399" t="s">
        <v>346</v>
      </c>
      <c r="C399" s="23">
        <v>244627.12</v>
      </c>
      <c r="D399" s="23">
        <v>64088.56</v>
      </c>
      <c r="E399" s="23">
        <v>-10.18</v>
      </c>
      <c r="F399" s="23">
        <v>308705.5</v>
      </c>
    </row>
    <row r="400" spans="1:6" x14ac:dyDescent="0.25">
      <c r="A400" s="22">
        <v>41104101</v>
      </c>
      <c r="B400" t="s">
        <v>317</v>
      </c>
      <c r="C400" s="23">
        <v>77597.11</v>
      </c>
      <c r="D400" s="23">
        <v>25995.22</v>
      </c>
      <c r="E400" s="23">
        <v>0</v>
      </c>
      <c r="F400" s="23">
        <v>103592.33</v>
      </c>
    </row>
    <row r="401" spans="1:6" x14ac:dyDescent="0.25">
      <c r="A401" s="22">
        <v>4110410101</v>
      </c>
      <c r="B401" t="s">
        <v>347</v>
      </c>
      <c r="C401" s="23">
        <v>216.46</v>
      </c>
      <c r="D401" s="23">
        <v>0</v>
      </c>
      <c r="E401" s="23">
        <v>0</v>
      </c>
      <c r="F401" s="23">
        <v>216.46</v>
      </c>
    </row>
    <row r="402" spans="1:6" x14ac:dyDescent="0.25">
      <c r="A402" s="22">
        <v>411041010101</v>
      </c>
      <c r="B402" t="s">
        <v>348</v>
      </c>
      <c r="C402" s="23">
        <v>216.46</v>
      </c>
      <c r="D402" s="23">
        <v>0</v>
      </c>
      <c r="E402" s="23">
        <v>0</v>
      </c>
      <c r="F402" s="23">
        <v>216.46</v>
      </c>
    </row>
    <row r="403" spans="1:6" x14ac:dyDescent="0.25">
      <c r="A403" s="22">
        <v>4110410102</v>
      </c>
      <c r="B403" t="s">
        <v>318</v>
      </c>
      <c r="C403" s="23">
        <v>77380.649999999994</v>
      </c>
      <c r="D403" s="23">
        <v>25995.22</v>
      </c>
      <c r="E403" s="23">
        <v>0</v>
      </c>
      <c r="F403" s="23">
        <v>103375.87</v>
      </c>
    </row>
    <row r="404" spans="1:6" x14ac:dyDescent="0.25">
      <c r="A404" s="22">
        <v>411041010201</v>
      </c>
      <c r="B404" t="s">
        <v>349</v>
      </c>
      <c r="C404" s="23">
        <v>77380.649999999994</v>
      </c>
      <c r="D404" s="23">
        <v>25995.22</v>
      </c>
      <c r="E404" s="23">
        <v>0</v>
      </c>
      <c r="F404" s="23">
        <v>103375.87</v>
      </c>
    </row>
    <row r="405" spans="1:6" x14ac:dyDescent="0.25">
      <c r="A405" s="22">
        <v>41104102</v>
      </c>
      <c r="B405" t="s">
        <v>321</v>
      </c>
      <c r="C405" s="23">
        <v>13943.5</v>
      </c>
      <c r="D405" s="23">
        <v>4544.9399999999996</v>
      </c>
      <c r="E405" s="23">
        <v>0</v>
      </c>
      <c r="F405" s="23">
        <v>18488.439999999999</v>
      </c>
    </row>
    <row r="406" spans="1:6" x14ac:dyDescent="0.25">
      <c r="A406" s="22">
        <v>4110410201</v>
      </c>
      <c r="B406" t="s">
        <v>350</v>
      </c>
      <c r="C406" s="23">
        <v>13943.5</v>
      </c>
      <c r="D406" s="23">
        <v>4544.9399999999996</v>
      </c>
      <c r="E406" s="23">
        <v>0</v>
      </c>
      <c r="F406" s="23">
        <v>18488.439999999999</v>
      </c>
    </row>
    <row r="407" spans="1:6" x14ac:dyDescent="0.25">
      <c r="A407" s="22">
        <v>41104104</v>
      </c>
      <c r="B407" t="s">
        <v>351</v>
      </c>
      <c r="C407" s="23">
        <v>43746.18</v>
      </c>
      <c r="D407" s="23">
        <v>16580.96</v>
      </c>
      <c r="E407" s="23">
        <v>-10.18</v>
      </c>
      <c r="F407" s="23">
        <v>60316.959999999999</v>
      </c>
    </row>
    <row r="408" spans="1:6" x14ac:dyDescent="0.25">
      <c r="A408" s="22">
        <v>4110410401</v>
      </c>
      <c r="B408" t="s">
        <v>352</v>
      </c>
      <c r="C408" s="23">
        <v>12371.79</v>
      </c>
      <c r="D408" s="23">
        <v>4125</v>
      </c>
      <c r="E408" s="23">
        <v>0</v>
      </c>
      <c r="F408" s="23">
        <v>16496.79</v>
      </c>
    </row>
    <row r="409" spans="1:6" x14ac:dyDescent="0.25">
      <c r="A409" s="22">
        <v>411041040101</v>
      </c>
      <c r="B409" t="s">
        <v>353</v>
      </c>
      <c r="C409" s="23">
        <v>12371.79</v>
      </c>
      <c r="D409" s="23">
        <v>4125</v>
      </c>
      <c r="E409" s="23">
        <v>0</v>
      </c>
      <c r="F409" s="23">
        <v>16496.79</v>
      </c>
    </row>
    <row r="410" spans="1:6" x14ac:dyDescent="0.25">
      <c r="A410" s="22">
        <v>4110410402</v>
      </c>
      <c r="B410" t="s">
        <v>354</v>
      </c>
      <c r="C410" s="23">
        <v>29724.82</v>
      </c>
      <c r="D410" s="23">
        <v>11905.96</v>
      </c>
      <c r="E410" s="23">
        <v>-10.18</v>
      </c>
      <c r="F410" s="23">
        <v>41620.6</v>
      </c>
    </row>
    <row r="411" spans="1:6" x14ac:dyDescent="0.25">
      <c r="A411" s="22">
        <v>411041040201</v>
      </c>
      <c r="B411" t="s">
        <v>355</v>
      </c>
      <c r="C411" s="23">
        <v>29724.82</v>
      </c>
      <c r="D411" s="23">
        <v>11905.96</v>
      </c>
      <c r="E411" s="23">
        <v>-10.18</v>
      </c>
      <c r="F411" s="23">
        <v>41620.6</v>
      </c>
    </row>
    <row r="412" spans="1:6" x14ac:dyDescent="0.25">
      <c r="A412" s="22">
        <v>4110410403</v>
      </c>
      <c r="B412" t="s">
        <v>356</v>
      </c>
      <c r="C412" s="23">
        <v>1649.57</v>
      </c>
      <c r="D412" s="23">
        <v>550</v>
      </c>
      <c r="E412" s="23">
        <v>0</v>
      </c>
      <c r="F412" s="23">
        <v>2199.5700000000002</v>
      </c>
    </row>
    <row r="413" spans="1:6" x14ac:dyDescent="0.25">
      <c r="A413" s="22">
        <v>411041040301</v>
      </c>
      <c r="B413" t="s">
        <v>357</v>
      </c>
      <c r="C413" s="23">
        <v>1649.57</v>
      </c>
      <c r="D413" s="23">
        <v>550</v>
      </c>
      <c r="E413" s="23">
        <v>0</v>
      </c>
      <c r="F413" s="23">
        <v>2199.5700000000002</v>
      </c>
    </row>
    <row r="414" spans="1:6" x14ac:dyDescent="0.25">
      <c r="A414" s="22">
        <v>41104105</v>
      </c>
      <c r="B414" t="s">
        <v>358</v>
      </c>
      <c r="C414" s="23">
        <v>16298.52</v>
      </c>
      <c r="D414" s="23">
        <v>5433.24</v>
      </c>
      <c r="E414" s="23">
        <v>0</v>
      </c>
      <c r="F414" s="23">
        <v>21731.759999999998</v>
      </c>
    </row>
    <row r="415" spans="1:6" x14ac:dyDescent="0.25">
      <c r="A415" s="22">
        <v>4110410501</v>
      </c>
      <c r="B415" t="s">
        <v>359</v>
      </c>
      <c r="C415" s="23">
        <v>13841.85</v>
      </c>
      <c r="D415" s="23">
        <v>4627.1099999999997</v>
      </c>
      <c r="E415" s="23">
        <v>0</v>
      </c>
      <c r="F415" s="23">
        <v>18468.96</v>
      </c>
    </row>
    <row r="416" spans="1:6" x14ac:dyDescent="0.25">
      <c r="A416" s="22">
        <v>411041050101</v>
      </c>
      <c r="B416" t="s">
        <v>246</v>
      </c>
      <c r="C416" s="23">
        <v>13841.85</v>
      </c>
      <c r="D416" s="23">
        <v>4627.1099999999997</v>
      </c>
      <c r="E416" s="23">
        <v>0</v>
      </c>
      <c r="F416" s="23">
        <v>18468.96</v>
      </c>
    </row>
    <row r="417" spans="1:6" x14ac:dyDescent="0.25">
      <c r="A417" s="22">
        <v>4110410502</v>
      </c>
      <c r="B417" t="s">
        <v>360</v>
      </c>
      <c r="C417" s="23">
        <v>2456.67</v>
      </c>
      <c r="D417" s="23">
        <v>806.13</v>
      </c>
      <c r="E417" s="23">
        <v>0</v>
      </c>
      <c r="F417" s="23">
        <v>3262.8</v>
      </c>
    </row>
    <row r="418" spans="1:6" x14ac:dyDescent="0.25">
      <c r="A418" s="22">
        <v>411041050201</v>
      </c>
      <c r="B418" t="s">
        <v>246</v>
      </c>
      <c r="C418" s="23">
        <v>2456.67</v>
      </c>
      <c r="D418" s="23">
        <v>806.13</v>
      </c>
      <c r="E418" s="23">
        <v>0</v>
      </c>
      <c r="F418" s="23">
        <v>3262.8</v>
      </c>
    </row>
    <row r="419" spans="1:6" x14ac:dyDescent="0.25">
      <c r="A419" s="22">
        <v>41104106</v>
      </c>
      <c r="B419" t="s">
        <v>361</v>
      </c>
      <c r="C419" s="23">
        <v>1067.21</v>
      </c>
      <c r="D419" s="23">
        <v>0</v>
      </c>
      <c r="E419" s="23">
        <v>0</v>
      </c>
      <c r="F419" s="23">
        <v>1067.21</v>
      </c>
    </row>
    <row r="420" spans="1:6" x14ac:dyDescent="0.25">
      <c r="A420" s="22">
        <v>4110410601</v>
      </c>
      <c r="B420" t="s">
        <v>362</v>
      </c>
      <c r="C420" s="23">
        <v>1067.21</v>
      </c>
      <c r="D420" s="23">
        <v>0</v>
      </c>
      <c r="E420" s="23">
        <v>0</v>
      </c>
      <c r="F420" s="23">
        <v>1067.21</v>
      </c>
    </row>
    <row r="421" spans="1:6" x14ac:dyDescent="0.25">
      <c r="A421" s="22">
        <v>41104107</v>
      </c>
      <c r="B421" t="s">
        <v>363</v>
      </c>
      <c r="C421" s="23">
        <v>34819.58</v>
      </c>
      <c r="D421" s="23">
        <v>11534.2</v>
      </c>
      <c r="E421" s="23">
        <v>0</v>
      </c>
      <c r="F421" s="23">
        <v>46353.78</v>
      </c>
    </row>
    <row r="422" spans="1:6" x14ac:dyDescent="0.25">
      <c r="A422" s="22">
        <v>4110410701</v>
      </c>
      <c r="B422" t="s">
        <v>362</v>
      </c>
      <c r="C422" s="23">
        <v>34819.58</v>
      </c>
      <c r="D422" s="23">
        <v>11534.2</v>
      </c>
      <c r="E422" s="23">
        <v>0</v>
      </c>
      <c r="F422" s="23">
        <v>46353.78</v>
      </c>
    </row>
    <row r="423" spans="1:6" x14ac:dyDescent="0.25">
      <c r="A423" s="22">
        <v>41104199</v>
      </c>
      <c r="B423" t="s">
        <v>364</v>
      </c>
      <c r="C423" s="23">
        <v>57155.02</v>
      </c>
      <c r="D423" s="23">
        <v>0</v>
      </c>
      <c r="E423" s="23">
        <v>0</v>
      </c>
      <c r="F423" s="23">
        <v>57155.02</v>
      </c>
    </row>
    <row r="424" spans="1:6" x14ac:dyDescent="0.25">
      <c r="A424" s="22">
        <v>4110419903</v>
      </c>
      <c r="B424" t="s">
        <v>365</v>
      </c>
      <c r="C424" s="23">
        <v>41207</v>
      </c>
      <c r="D424" s="23">
        <v>0</v>
      </c>
      <c r="E424" s="23">
        <v>0</v>
      </c>
      <c r="F424" s="23">
        <v>41207</v>
      </c>
    </row>
    <row r="425" spans="1:6" x14ac:dyDescent="0.25">
      <c r="A425" s="22">
        <v>411041990301</v>
      </c>
      <c r="B425" t="s">
        <v>366</v>
      </c>
      <c r="C425" s="23">
        <v>28498.52</v>
      </c>
      <c r="D425" s="23">
        <v>0</v>
      </c>
      <c r="E425" s="23">
        <v>0</v>
      </c>
      <c r="F425" s="23">
        <v>28498.52</v>
      </c>
    </row>
    <row r="426" spans="1:6" x14ac:dyDescent="0.25">
      <c r="A426" s="22">
        <v>411041990302</v>
      </c>
      <c r="B426" t="s">
        <v>367</v>
      </c>
      <c r="C426" s="23">
        <v>12708.48</v>
      </c>
      <c r="D426" s="23">
        <v>0</v>
      </c>
      <c r="E426" s="23">
        <v>0</v>
      </c>
      <c r="F426" s="23">
        <v>12708.48</v>
      </c>
    </row>
    <row r="427" spans="1:6" x14ac:dyDescent="0.25">
      <c r="A427" s="22">
        <v>4110419904</v>
      </c>
      <c r="B427" t="s">
        <v>323</v>
      </c>
      <c r="C427" s="23">
        <v>15948.02</v>
      </c>
      <c r="D427" s="23">
        <v>0</v>
      </c>
      <c r="E427" s="23">
        <v>0</v>
      </c>
      <c r="F427" s="23">
        <v>15948.02</v>
      </c>
    </row>
    <row r="428" spans="1:6" x14ac:dyDescent="0.25">
      <c r="A428" s="22">
        <v>41105</v>
      </c>
      <c r="B428" t="s">
        <v>368</v>
      </c>
      <c r="C428" s="23">
        <v>38492.35</v>
      </c>
      <c r="D428" s="23">
        <v>0</v>
      </c>
      <c r="E428" s="23">
        <v>0</v>
      </c>
      <c r="F428" s="23">
        <v>38492.35</v>
      </c>
    </row>
    <row r="429" spans="1:6" x14ac:dyDescent="0.25">
      <c r="A429" s="22">
        <v>411051</v>
      </c>
      <c r="B429" t="s">
        <v>369</v>
      </c>
      <c r="C429" s="23">
        <v>38492.35</v>
      </c>
      <c r="D429" s="23">
        <v>0</v>
      </c>
      <c r="E429" s="23">
        <v>0</v>
      </c>
      <c r="F429" s="23">
        <v>38492.35</v>
      </c>
    </row>
    <row r="430" spans="1:6" x14ac:dyDescent="0.25">
      <c r="A430" s="22">
        <v>41105103</v>
      </c>
      <c r="B430" t="s">
        <v>370</v>
      </c>
      <c r="C430" s="23">
        <v>38492.35</v>
      </c>
      <c r="D430" s="23">
        <v>0</v>
      </c>
      <c r="E430" s="23">
        <v>0</v>
      </c>
      <c r="F430" s="23">
        <v>38492.35</v>
      </c>
    </row>
    <row r="431" spans="1:6" x14ac:dyDescent="0.25">
      <c r="A431" s="22">
        <v>4110510305</v>
      </c>
      <c r="B431" t="s">
        <v>371</v>
      </c>
      <c r="C431" s="23">
        <v>38492.35</v>
      </c>
      <c r="D431" s="23">
        <v>0</v>
      </c>
      <c r="E431" s="23">
        <v>0</v>
      </c>
      <c r="F431" s="23">
        <v>38492.35</v>
      </c>
    </row>
    <row r="432" spans="1:6" x14ac:dyDescent="0.25">
      <c r="A432" s="22">
        <v>41106</v>
      </c>
      <c r="B432" t="s">
        <v>372</v>
      </c>
      <c r="C432" s="23">
        <v>45509.65</v>
      </c>
      <c r="D432" s="23">
        <v>0</v>
      </c>
      <c r="E432" s="23">
        <v>0</v>
      </c>
      <c r="F432" s="23">
        <v>45509.65</v>
      </c>
    </row>
    <row r="433" spans="1:6" x14ac:dyDescent="0.25">
      <c r="A433" s="22">
        <v>411061</v>
      </c>
      <c r="B433" t="s">
        <v>373</v>
      </c>
      <c r="C433" s="23">
        <v>45509.65</v>
      </c>
      <c r="D433" s="23">
        <v>0</v>
      </c>
      <c r="E433" s="23">
        <v>0</v>
      </c>
      <c r="F433" s="23">
        <v>45509.65</v>
      </c>
    </row>
    <row r="434" spans="1:6" x14ac:dyDescent="0.25">
      <c r="A434" s="22">
        <v>41106105</v>
      </c>
      <c r="B434" t="s">
        <v>371</v>
      </c>
      <c r="C434" s="23">
        <v>45509.65</v>
      </c>
      <c r="D434" s="23">
        <v>0</v>
      </c>
      <c r="E434" s="23">
        <v>0</v>
      </c>
      <c r="F434" s="23">
        <v>45509.65</v>
      </c>
    </row>
    <row r="435" spans="1:6" x14ac:dyDescent="0.25">
      <c r="A435" s="22">
        <v>41109</v>
      </c>
      <c r="B435" t="s">
        <v>374</v>
      </c>
      <c r="C435" s="23">
        <v>91058.33</v>
      </c>
      <c r="D435" s="23">
        <v>55913.5</v>
      </c>
      <c r="E435" s="23">
        <v>-30000</v>
      </c>
      <c r="F435" s="23">
        <v>116971.83</v>
      </c>
    </row>
    <row r="436" spans="1:6" x14ac:dyDescent="0.25">
      <c r="A436" s="22">
        <v>411091</v>
      </c>
      <c r="B436" t="s">
        <v>375</v>
      </c>
      <c r="C436" s="23">
        <v>91058.33</v>
      </c>
      <c r="D436" s="23">
        <v>55913.5</v>
      </c>
      <c r="E436" s="23">
        <v>-30000</v>
      </c>
      <c r="F436" s="23">
        <v>116971.83</v>
      </c>
    </row>
    <row r="437" spans="1:6" x14ac:dyDescent="0.25">
      <c r="A437" s="22">
        <v>41109101</v>
      </c>
      <c r="B437" t="s">
        <v>374</v>
      </c>
      <c r="C437" s="23">
        <v>91058.33</v>
      </c>
      <c r="D437" s="23">
        <v>55913.5</v>
      </c>
      <c r="E437" s="23">
        <v>-30000</v>
      </c>
      <c r="F437" s="23">
        <v>116971.83</v>
      </c>
    </row>
    <row r="438" spans="1:6" x14ac:dyDescent="0.25">
      <c r="A438" s="22">
        <v>41110</v>
      </c>
      <c r="B438" t="s">
        <v>376</v>
      </c>
      <c r="C438" s="23">
        <v>77771.259999999995</v>
      </c>
      <c r="D438" s="23">
        <v>53016.93</v>
      </c>
      <c r="E438" s="23">
        <v>-22546.77</v>
      </c>
      <c r="F438" s="23">
        <v>108241.42</v>
      </c>
    </row>
    <row r="439" spans="1:6" x14ac:dyDescent="0.25">
      <c r="A439" s="22">
        <v>411101</v>
      </c>
      <c r="B439" t="s">
        <v>377</v>
      </c>
      <c r="C439" s="23">
        <v>77771.259999999995</v>
      </c>
      <c r="D439" s="23">
        <v>53016.93</v>
      </c>
      <c r="E439" s="23">
        <v>-22546.77</v>
      </c>
      <c r="F439" s="23">
        <v>108241.42</v>
      </c>
    </row>
    <row r="440" spans="1:6" x14ac:dyDescent="0.25">
      <c r="A440" s="22">
        <v>41110103</v>
      </c>
      <c r="B440" t="s">
        <v>90</v>
      </c>
      <c r="C440" s="23">
        <v>20254</v>
      </c>
      <c r="D440" s="23">
        <v>13670.79</v>
      </c>
      <c r="E440" s="23">
        <v>-6974.8</v>
      </c>
      <c r="F440" s="23">
        <v>26949.99</v>
      </c>
    </row>
    <row r="441" spans="1:6" x14ac:dyDescent="0.25">
      <c r="A441" s="22">
        <v>41110104</v>
      </c>
      <c r="B441" t="s">
        <v>91</v>
      </c>
      <c r="C441" s="23">
        <v>7467.34</v>
      </c>
      <c r="D441" s="23">
        <v>4674.75</v>
      </c>
      <c r="E441" s="23">
        <v>-2464.81</v>
      </c>
      <c r="F441" s="23">
        <v>9677.2800000000007</v>
      </c>
    </row>
    <row r="442" spans="1:6" x14ac:dyDescent="0.25">
      <c r="A442" s="22">
        <v>41110107</v>
      </c>
      <c r="B442" t="s">
        <v>92</v>
      </c>
      <c r="C442" s="23">
        <v>13617.05</v>
      </c>
      <c r="D442" s="23">
        <v>8766.7000000000007</v>
      </c>
      <c r="E442" s="23">
        <v>-4554.07</v>
      </c>
      <c r="F442" s="23">
        <v>17829.68</v>
      </c>
    </row>
    <row r="443" spans="1:6" x14ac:dyDescent="0.25">
      <c r="A443" s="22">
        <v>41110108</v>
      </c>
      <c r="B443" t="s">
        <v>164</v>
      </c>
      <c r="C443" s="23">
        <v>8298.75</v>
      </c>
      <c r="D443" s="23">
        <v>5219.3900000000003</v>
      </c>
      <c r="E443" s="23">
        <v>-2587.6999999999998</v>
      </c>
      <c r="F443" s="23">
        <v>10930.44</v>
      </c>
    </row>
    <row r="444" spans="1:6" x14ac:dyDescent="0.25">
      <c r="A444" s="22">
        <v>41110109</v>
      </c>
      <c r="B444" t="s">
        <v>259</v>
      </c>
      <c r="C444" s="23">
        <v>152.55000000000001</v>
      </c>
      <c r="D444" s="23">
        <v>99.44</v>
      </c>
      <c r="E444" s="23">
        <v>-50.85</v>
      </c>
      <c r="F444" s="23">
        <v>201.14</v>
      </c>
    </row>
    <row r="445" spans="1:6" x14ac:dyDescent="0.25">
      <c r="A445" s="22">
        <v>41110110</v>
      </c>
      <c r="B445" t="s">
        <v>98</v>
      </c>
      <c r="C445" s="23">
        <v>853.15</v>
      </c>
      <c r="D445" s="23">
        <v>604.54999999999995</v>
      </c>
      <c r="E445" s="23">
        <v>-293.8</v>
      </c>
      <c r="F445" s="23">
        <v>1163.9000000000001</v>
      </c>
    </row>
    <row r="446" spans="1:6" x14ac:dyDescent="0.25">
      <c r="A446" s="22">
        <v>41110112</v>
      </c>
      <c r="B446" t="s">
        <v>99</v>
      </c>
      <c r="C446" s="23">
        <v>842.53</v>
      </c>
      <c r="D446" s="23">
        <v>576.08000000000004</v>
      </c>
      <c r="E446" s="23">
        <v>-284.2</v>
      </c>
      <c r="F446" s="23">
        <v>1134.4100000000001</v>
      </c>
    </row>
    <row r="447" spans="1:6" x14ac:dyDescent="0.25">
      <c r="A447" s="22">
        <v>41110118</v>
      </c>
      <c r="B447" t="s">
        <v>260</v>
      </c>
      <c r="C447" s="23">
        <v>953.94</v>
      </c>
      <c r="D447" s="23">
        <v>1347.41</v>
      </c>
      <c r="E447" s="23">
        <v>-477.99</v>
      </c>
      <c r="F447" s="23">
        <v>1823.36</v>
      </c>
    </row>
    <row r="448" spans="1:6" x14ac:dyDescent="0.25">
      <c r="A448" s="22">
        <v>41110120</v>
      </c>
      <c r="B448" t="s">
        <v>261</v>
      </c>
      <c r="C448" s="23">
        <v>8591.91</v>
      </c>
      <c r="D448" s="23">
        <v>2816.64</v>
      </c>
      <c r="E448" s="23">
        <v>-2816.64</v>
      </c>
      <c r="F448" s="23">
        <v>8591.91</v>
      </c>
    </row>
    <row r="449" spans="1:6" x14ac:dyDescent="0.25">
      <c r="A449" s="22">
        <v>41110123</v>
      </c>
      <c r="B449" t="s">
        <v>262</v>
      </c>
      <c r="C449" s="23">
        <v>5065.57</v>
      </c>
      <c r="D449" s="23">
        <v>3314.97</v>
      </c>
      <c r="E449" s="23">
        <v>-1704.04</v>
      </c>
      <c r="F449" s="23">
        <v>6676.5</v>
      </c>
    </row>
    <row r="450" spans="1:6" x14ac:dyDescent="0.25">
      <c r="A450" s="22">
        <v>41110127</v>
      </c>
      <c r="B450" t="s">
        <v>165</v>
      </c>
      <c r="C450" s="23">
        <v>10724.7</v>
      </c>
      <c r="D450" s="23">
        <v>11327.02</v>
      </c>
      <c r="E450" s="23">
        <v>0</v>
      </c>
      <c r="F450" s="23">
        <v>22051.72</v>
      </c>
    </row>
    <row r="451" spans="1:6" x14ac:dyDescent="0.25">
      <c r="A451" s="22">
        <v>41110131</v>
      </c>
      <c r="B451" t="s">
        <v>105</v>
      </c>
      <c r="C451" s="23">
        <v>726.59</v>
      </c>
      <c r="D451" s="23">
        <v>441.83</v>
      </c>
      <c r="E451" s="23">
        <v>-247.47</v>
      </c>
      <c r="F451" s="23">
        <v>920.95</v>
      </c>
    </row>
    <row r="452" spans="1:6" x14ac:dyDescent="0.25">
      <c r="A452" s="22">
        <v>41110132</v>
      </c>
      <c r="B452" t="s">
        <v>263</v>
      </c>
      <c r="C452" s="23">
        <v>223.18</v>
      </c>
      <c r="D452" s="23">
        <v>157.36000000000001</v>
      </c>
      <c r="E452" s="23">
        <v>-90.4</v>
      </c>
      <c r="F452" s="23">
        <v>290.14</v>
      </c>
    </row>
    <row r="453" spans="1:6" x14ac:dyDescent="0.25">
      <c r="A453" s="22">
        <v>41112</v>
      </c>
      <c r="B453" t="s">
        <v>378</v>
      </c>
      <c r="C453" s="23">
        <v>677.14</v>
      </c>
      <c r="D453" s="23">
        <v>5.32</v>
      </c>
      <c r="E453" s="23">
        <v>0</v>
      </c>
      <c r="F453" s="23">
        <v>682.46</v>
      </c>
    </row>
    <row r="454" spans="1:6" x14ac:dyDescent="0.25">
      <c r="A454" s="22">
        <v>411121</v>
      </c>
      <c r="B454" t="s">
        <v>379</v>
      </c>
      <c r="C454" s="23">
        <v>677.14</v>
      </c>
      <c r="D454" s="23">
        <v>5.32</v>
      </c>
      <c r="E454" s="23">
        <v>0</v>
      </c>
      <c r="F454" s="23">
        <v>682.46</v>
      </c>
    </row>
    <row r="455" spans="1:6" x14ac:dyDescent="0.25">
      <c r="A455" s="22">
        <v>41112101</v>
      </c>
      <c r="B455" t="s">
        <v>378</v>
      </c>
      <c r="C455" s="23">
        <v>677.14</v>
      </c>
      <c r="D455" s="23">
        <v>5.32</v>
      </c>
      <c r="E455" s="23">
        <v>0</v>
      </c>
      <c r="F455" s="23">
        <v>682.46</v>
      </c>
    </row>
    <row r="456" spans="1:6" x14ac:dyDescent="0.25">
      <c r="A456" s="22">
        <v>41113</v>
      </c>
      <c r="B456" t="s">
        <v>380</v>
      </c>
      <c r="C456" s="23">
        <v>3956.22</v>
      </c>
      <c r="D456" s="23">
        <v>1138.51</v>
      </c>
      <c r="E456" s="23">
        <v>0</v>
      </c>
      <c r="F456" s="23">
        <v>5094.7299999999996</v>
      </c>
    </row>
    <row r="457" spans="1:6" x14ac:dyDescent="0.25">
      <c r="A457" s="22">
        <v>411131</v>
      </c>
      <c r="B457" t="s">
        <v>380</v>
      </c>
      <c r="C457" s="23">
        <v>3956.22</v>
      </c>
      <c r="D457" s="23">
        <v>1138.51</v>
      </c>
      <c r="E457" s="23">
        <v>0</v>
      </c>
      <c r="F457" s="23">
        <v>5094.7299999999996</v>
      </c>
    </row>
    <row r="458" spans="1:6" x14ac:dyDescent="0.25">
      <c r="A458" s="22">
        <v>41113101</v>
      </c>
      <c r="B458" t="s">
        <v>381</v>
      </c>
      <c r="C458" s="23">
        <v>3474.11</v>
      </c>
      <c r="D458" s="23">
        <v>1105.31</v>
      </c>
      <c r="E458" s="23">
        <v>0</v>
      </c>
      <c r="F458" s="23">
        <v>4579.42</v>
      </c>
    </row>
    <row r="459" spans="1:6" x14ac:dyDescent="0.25">
      <c r="A459" s="22">
        <v>41113102</v>
      </c>
      <c r="B459" t="s">
        <v>382</v>
      </c>
      <c r="C459" s="23">
        <v>331.35</v>
      </c>
      <c r="D459" s="23">
        <v>20.03</v>
      </c>
      <c r="E459" s="23">
        <v>0</v>
      </c>
      <c r="F459" s="23">
        <v>351.38</v>
      </c>
    </row>
    <row r="460" spans="1:6" x14ac:dyDescent="0.25">
      <c r="A460" s="22">
        <v>41113103</v>
      </c>
      <c r="B460" t="s">
        <v>383</v>
      </c>
      <c r="C460" s="23">
        <v>150.76</v>
      </c>
      <c r="D460" s="23">
        <v>13.17</v>
      </c>
      <c r="E460" s="23">
        <v>0</v>
      </c>
      <c r="F460" s="23">
        <v>163.93</v>
      </c>
    </row>
    <row r="461" spans="1:6" x14ac:dyDescent="0.25">
      <c r="A461" s="22">
        <v>41119</v>
      </c>
      <c r="B461" t="s">
        <v>384</v>
      </c>
      <c r="C461" s="23">
        <v>4705.07</v>
      </c>
      <c r="D461" s="23">
        <v>2896.61</v>
      </c>
      <c r="E461" s="23">
        <v>-2838</v>
      </c>
      <c r="F461" s="23">
        <v>4763.68</v>
      </c>
    </row>
    <row r="462" spans="1:6" x14ac:dyDescent="0.25">
      <c r="A462" s="22">
        <v>411191</v>
      </c>
      <c r="B462" t="s">
        <v>385</v>
      </c>
      <c r="C462" s="23">
        <v>4705.07</v>
      </c>
      <c r="D462" s="23">
        <v>2896.61</v>
      </c>
      <c r="E462" s="23">
        <v>-2838</v>
      </c>
      <c r="F462" s="23">
        <v>4763.68</v>
      </c>
    </row>
    <row r="463" spans="1:6" x14ac:dyDescent="0.25">
      <c r="A463" s="22">
        <v>41119102</v>
      </c>
      <c r="B463" t="s">
        <v>386</v>
      </c>
      <c r="C463" s="23">
        <v>4705.07</v>
      </c>
      <c r="D463" s="23">
        <v>2896.61</v>
      </c>
      <c r="E463" s="23">
        <v>-2838</v>
      </c>
      <c r="F463" s="23">
        <v>4763.68</v>
      </c>
    </row>
    <row r="464" spans="1:6" x14ac:dyDescent="0.25">
      <c r="A464" s="22">
        <v>41120</v>
      </c>
      <c r="B464" t="s">
        <v>387</v>
      </c>
      <c r="C464" s="23">
        <v>39434.15</v>
      </c>
      <c r="D464" s="23">
        <v>3853.71</v>
      </c>
      <c r="E464" s="23">
        <v>-3460.23</v>
      </c>
      <c r="F464" s="23">
        <v>39827.629999999997</v>
      </c>
    </row>
    <row r="465" spans="1:6" x14ac:dyDescent="0.25">
      <c r="A465" s="22">
        <v>411201</v>
      </c>
      <c r="B465" t="s">
        <v>388</v>
      </c>
      <c r="C465" s="23">
        <v>39434.15</v>
      </c>
      <c r="D465" s="23">
        <v>3853.71</v>
      </c>
      <c r="E465" s="23">
        <v>-3460.23</v>
      </c>
      <c r="F465" s="23">
        <v>39827.629999999997</v>
      </c>
    </row>
    <row r="466" spans="1:6" x14ac:dyDescent="0.25">
      <c r="A466" s="22">
        <v>41120101</v>
      </c>
      <c r="B466" t="s">
        <v>389</v>
      </c>
      <c r="C466" s="23">
        <v>39434.15</v>
      </c>
      <c r="D466" s="23">
        <v>3853.71</v>
      </c>
      <c r="E466" s="23">
        <v>-3460.23</v>
      </c>
      <c r="F466" s="23">
        <v>39827.629999999997</v>
      </c>
    </row>
    <row r="467" spans="1:6" x14ac:dyDescent="0.25">
      <c r="A467" s="22">
        <v>41121</v>
      </c>
      <c r="B467" t="s">
        <v>390</v>
      </c>
      <c r="C467" s="23">
        <v>10891</v>
      </c>
      <c r="D467" s="23">
        <v>450</v>
      </c>
      <c r="E467" s="23">
        <v>0</v>
      </c>
      <c r="F467" s="23">
        <v>11341</v>
      </c>
    </row>
    <row r="468" spans="1:6" x14ac:dyDescent="0.25">
      <c r="A468" s="22">
        <v>411211</v>
      </c>
      <c r="B468" t="s">
        <v>391</v>
      </c>
      <c r="C468" s="23">
        <v>10891</v>
      </c>
      <c r="D468" s="23">
        <v>450</v>
      </c>
      <c r="E468" s="23">
        <v>0</v>
      </c>
      <c r="F468" s="23">
        <v>11341</v>
      </c>
    </row>
    <row r="469" spans="1:6" x14ac:dyDescent="0.25">
      <c r="A469" s="22">
        <v>41121101</v>
      </c>
      <c r="B469" t="s">
        <v>390</v>
      </c>
      <c r="C469" s="23">
        <v>10891</v>
      </c>
      <c r="D469" s="23">
        <v>450</v>
      </c>
      <c r="E469" s="23">
        <v>0</v>
      </c>
      <c r="F469" s="23">
        <v>11341</v>
      </c>
    </row>
    <row r="470" spans="1:6" x14ac:dyDescent="0.25">
      <c r="A470" s="22">
        <v>41123</v>
      </c>
      <c r="B470" t="s">
        <v>392</v>
      </c>
      <c r="C470" s="23">
        <v>10581.05</v>
      </c>
      <c r="D470" s="23">
        <v>565.27</v>
      </c>
      <c r="E470" s="23">
        <v>-565.27</v>
      </c>
      <c r="F470" s="23">
        <v>10581.05</v>
      </c>
    </row>
    <row r="471" spans="1:6" x14ac:dyDescent="0.25">
      <c r="A471" s="22">
        <v>411231</v>
      </c>
      <c r="B471" t="s">
        <v>393</v>
      </c>
      <c r="C471" s="23">
        <v>10581.05</v>
      </c>
      <c r="D471" s="23">
        <v>565.27</v>
      </c>
      <c r="E471" s="23">
        <v>-565.27</v>
      </c>
      <c r="F471" s="23">
        <v>10581.05</v>
      </c>
    </row>
    <row r="472" spans="1:6" x14ac:dyDescent="0.25">
      <c r="A472" s="22">
        <v>41123101</v>
      </c>
      <c r="B472" t="s">
        <v>389</v>
      </c>
      <c r="C472" s="23">
        <v>10581.05</v>
      </c>
      <c r="D472" s="23">
        <v>565.27</v>
      </c>
      <c r="E472" s="23">
        <v>-565.27</v>
      </c>
      <c r="F472" s="23">
        <v>10581.05</v>
      </c>
    </row>
    <row r="473" spans="1:6" x14ac:dyDescent="0.25">
      <c r="A473" s="22">
        <v>41124</v>
      </c>
      <c r="B473" t="s">
        <v>394</v>
      </c>
      <c r="C473" s="23">
        <v>2786</v>
      </c>
      <c r="D473" s="23">
        <v>0</v>
      </c>
      <c r="E473" s="23">
        <v>0</v>
      </c>
      <c r="F473" s="23">
        <v>2786</v>
      </c>
    </row>
    <row r="474" spans="1:6" x14ac:dyDescent="0.25">
      <c r="A474" s="22">
        <v>411241</v>
      </c>
      <c r="B474" t="s">
        <v>395</v>
      </c>
      <c r="C474" s="23">
        <v>2786</v>
      </c>
      <c r="D474" s="23">
        <v>0</v>
      </c>
      <c r="E474" s="23">
        <v>0</v>
      </c>
      <c r="F474" s="23">
        <v>2786</v>
      </c>
    </row>
    <row r="475" spans="1:6" x14ac:dyDescent="0.25">
      <c r="A475" s="22">
        <v>41124101</v>
      </c>
      <c r="B475" t="s">
        <v>394</v>
      </c>
      <c r="C475" s="23">
        <v>2786</v>
      </c>
      <c r="D475" s="23">
        <v>0</v>
      </c>
      <c r="E475" s="23">
        <v>0</v>
      </c>
      <c r="F475" s="23">
        <v>2786</v>
      </c>
    </row>
    <row r="476" spans="1:6" x14ac:dyDescent="0.25">
      <c r="A476" s="22">
        <v>41126</v>
      </c>
      <c r="B476" t="s">
        <v>396</v>
      </c>
      <c r="C476" s="23">
        <v>430.9</v>
      </c>
      <c r="D476" s="23">
        <v>172.33</v>
      </c>
      <c r="E476" s="23">
        <v>0</v>
      </c>
      <c r="F476" s="23">
        <v>603.23</v>
      </c>
    </row>
    <row r="477" spans="1:6" x14ac:dyDescent="0.25">
      <c r="A477" s="22">
        <v>411261</v>
      </c>
      <c r="B477" t="s">
        <v>396</v>
      </c>
      <c r="C477" s="23">
        <v>430.9</v>
      </c>
      <c r="D477" s="23">
        <v>172.33</v>
      </c>
      <c r="E477" s="23">
        <v>0</v>
      </c>
      <c r="F477" s="23">
        <v>603.23</v>
      </c>
    </row>
    <row r="478" spans="1:6" x14ac:dyDescent="0.25">
      <c r="A478" s="22">
        <v>41126101</v>
      </c>
      <c r="B478" t="s">
        <v>396</v>
      </c>
      <c r="C478" s="23">
        <v>430.9</v>
      </c>
      <c r="D478" s="23">
        <v>172.33</v>
      </c>
      <c r="E478" s="23">
        <v>0</v>
      </c>
      <c r="F478" s="23">
        <v>603.23</v>
      </c>
    </row>
    <row r="479" spans="1:6" x14ac:dyDescent="0.25">
      <c r="A479" s="22">
        <v>41128</v>
      </c>
      <c r="B479" t="s">
        <v>397</v>
      </c>
      <c r="C479" s="23">
        <v>1414.34</v>
      </c>
      <c r="D479" s="23">
        <v>360.48</v>
      </c>
      <c r="E479" s="23">
        <v>0</v>
      </c>
      <c r="F479" s="23">
        <v>1774.82</v>
      </c>
    </row>
    <row r="480" spans="1:6" x14ac:dyDescent="0.25">
      <c r="A480" s="22">
        <v>411281</v>
      </c>
      <c r="B480" t="s">
        <v>398</v>
      </c>
      <c r="C480" s="23">
        <v>1414.34</v>
      </c>
      <c r="D480" s="23">
        <v>360.48</v>
      </c>
      <c r="E480" s="23">
        <v>0</v>
      </c>
      <c r="F480" s="23">
        <v>1774.82</v>
      </c>
    </row>
    <row r="481" spans="1:6" x14ac:dyDescent="0.25">
      <c r="A481" s="22">
        <v>41128101</v>
      </c>
      <c r="B481" t="s">
        <v>397</v>
      </c>
      <c r="C481" s="23">
        <v>1414.34</v>
      </c>
      <c r="D481" s="23">
        <v>360.48</v>
      </c>
      <c r="E481" s="23">
        <v>0</v>
      </c>
      <c r="F481" s="23">
        <v>1774.82</v>
      </c>
    </row>
    <row r="482" spans="1:6" x14ac:dyDescent="0.25">
      <c r="A482" s="22">
        <v>41130</v>
      </c>
      <c r="B482" t="s">
        <v>171</v>
      </c>
      <c r="C482" s="23">
        <v>12951.21</v>
      </c>
      <c r="D482" s="23">
        <v>4317.07</v>
      </c>
      <c r="E482" s="23">
        <v>0</v>
      </c>
      <c r="F482" s="23">
        <v>17268.28</v>
      </c>
    </row>
    <row r="483" spans="1:6" x14ac:dyDescent="0.25">
      <c r="A483" s="22">
        <v>411301</v>
      </c>
      <c r="B483" t="s">
        <v>399</v>
      </c>
      <c r="C483" s="23">
        <v>12951.21</v>
      </c>
      <c r="D483" s="23">
        <v>4317.07</v>
      </c>
      <c r="E483" s="23">
        <v>0</v>
      </c>
      <c r="F483" s="23">
        <v>17268.28</v>
      </c>
    </row>
    <row r="484" spans="1:6" x14ac:dyDescent="0.25">
      <c r="A484" s="22">
        <v>41130101</v>
      </c>
      <c r="B484" t="s">
        <v>171</v>
      </c>
      <c r="C484" s="23">
        <v>12951.21</v>
      </c>
      <c r="D484" s="23">
        <v>4317.07</v>
      </c>
      <c r="E484" s="23">
        <v>0</v>
      </c>
      <c r="F484" s="23">
        <v>17268.28</v>
      </c>
    </row>
    <row r="485" spans="1:6" x14ac:dyDescent="0.25">
      <c r="A485" s="22">
        <v>41132</v>
      </c>
      <c r="B485" t="s">
        <v>400</v>
      </c>
      <c r="C485" s="23">
        <v>11036.27</v>
      </c>
      <c r="D485" s="23">
        <v>20488</v>
      </c>
      <c r="E485" s="23">
        <v>0</v>
      </c>
      <c r="F485" s="23">
        <v>31524.27</v>
      </c>
    </row>
    <row r="486" spans="1:6" x14ac:dyDescent="0.25">
      <c r="A486" s="22">
        <v>411321</v>
      </c>
      <c r="B486" t="s">
        <v>401</v>
      </c>
      <c r="C486" s="23">
        <v>11036.27</v>
      </c>
      <c r="D486" s="23">
        <v>20488</v>
      </c>
      <c r="E486" s="23">
        <v>0</v>
      </c>
      <c r="F486" s="23">
        <v>31524.27</v>
      </c>
    </row>
    <row r="487" spans="1:6" x14ac:dyDescent="0.25">
      <c r="A487" s="22">
        <v>41132101</v>
      </c>
      <c r="B487" t="s">
        <v>400</v>
      </c>
      <c r="C487" s="23">
        <v>11036.27</v>
      </c>
      <c r="D487" s="23">
        <v>20488</v>
      </c>
      <c r="E487" s="23">
        <v>0</v>
      </c>
      <c r="F487" s="23">
        <v>31524.27</v>
      </c>
    </row>
    <row r="488" spans="1:6" x14ac:dyDescent="0.25">
      <c r="A488" s="22">
        <v>41134</v>
      </c>
      <c r="B488" t="s">
        <v>402</v>
      </c>
      <c r="C488" s="23">
        <v>37500</v>
      </c>
      <c r="D488" s="23">
        <v>12500</v>
      </c>
      <c r="E488" s="23">
        <v>0</v>
      </c>
      <c r="F488" s="23">
        <v>50000</v>
      </c>
    </row>
    <row r="489" spans="1:6" x14ac:dyDescent="0.25">
      <c r="A489" s="22">
        <v>411341</v>
      </c>
      <c r="B489" t="s">
        <v>402</v>
      </c>
      <c r="C489" s="23">
        <v>37500</v>
      </c>
      <c r="D489" s="23">
        <v>12500</v>
      </c>
      <c r="E489" s="23">
        <v>0</v>
      </c>
      <c r="F489" s="23">
        <v>50000</v>
      </c>
    </row>
    <row r="490" spans="1:6" x14ac:dyDescent="0.25">
      <c r="A490" s="22">
        <v>41134101</v>
      </c>
      <c r="B490" t="s">
        <v>402</v>
      </c>
      <c r="C490" s="23">
        <v>37500</v>
      </c>
      <c r="D490" s="23">
        <v>12500</v>
      </c>
      <c r="E490" s="23">
        <v>0</v>
      </c>
      <c r="F490" s="23">
        <v>50000</v>
      </c>
    </row>
    <row r="491" spans="1:6" x14ac:dyDescent="0.25">
      <c r="A491" s="22">
        <v>41135</v>
      </c>
      <c r="B491" t="s">
        <v>403</v>
      </c>
      <c r="C491" s="23">
        <v>1810</v>
      </c>
      <c r="D491" s="23">
        <v>180</v>
      </c>
      <c r="E491" s="23">
        <v>-100</v>
      </c>
      <c r="F491" s="23">
        <v>1890</v>
      </c>
    </row>
    <row r="492" spans="1:6" x14ac:dyDescent="0.25">
      <c r="A492" s="22">
        <v>411351</v>
      </c>
      <c r="B492" t="s">
        <v>404</v>
      </c>
      <c r="C492" s="23">
        <v>1810</v>
      </c>
      <c r="D492" s="23">
        <v>180</v>
      </c>
      <c r="E492" s="23">
        <v>-100</v>
      </c>
      <c r="F492" s="23">
        <v>1890</v>
      </c>
    </row>
    <row r="493" spans="1:6" x14ac:dyDescent="0.25">
      <c r="A493" s="22">
        <v>41135102</v>
      </c>
      <c r="B493" t="s">
        <v>405</v>
      </c>
      <c r="C493" s="23">
        <v>1250</v>
      </c>
      <c r="D493" s="23">
        <v>0</v>
      </c>
      <c r="E493" s="23">
        <v>0</v>
      </c>
      <c r="F493" s="23">
        <v>1250</v>
      </c>
    </row>
    <row r="494" spans="1:6" x14ac:dyDescent="0.25">
      <c r="A494" s="22">
        <v>41135105</v>
      </c>
      <c r="B494" t="s">
        <v>406</v>
      </c>
      <c r="C494" s="23">
        <v>560</v>
      </c>
      <c r="D494" s="23">
        <v>180</v>
      </c>
      <c r="E494" s="23">
        <v>-100</v>
      </c>
      <c r="F494" s="23">
        <v>640</v>
      </c>
    </row>
    <row r="495" spans="1:6" x14ac:dyDescent="0.25">
      <c r="A495" s="22">
        <v>42</v>
      </c>
      <c r="B495" t="s">
        <v>407</v>
      </c>
      <c r="C495" s="23">
        <v>4238440.3099999996</v>
      </c>
      <c r="D495" s="23">
        <v>1444905.55</v>
      </c>
      <c r="E495" s="23">
        <v>-118255.39</v>
      </c>
      <c r="F495" s="25">
        <v>5565090.4699999997</v>
      </c>
    </row>
    <row r="496" spans="1:6" x14ac:dyDescent="0.25">
      <c r="A496" s="22">
        <v>421</v>
      </c>
      <c r="B496" t="s">
        <v>408</v>
      </c>
      <c r="C496" s="23">
        <v>2413447.3199999998</v>
      </c>
      <c r="D496" s="23">
        <v>804106.48</v>
      </c>
      <c r="E496" s="23">
        <v>-10158.66</v>
      </c>
      <c r="F496" s="23">
        <v>3207395.14</v>
      </c>
    </row>
    <row r="497" spans="1:6" x14ac:dyDescent="0.25">
      <c r="A497" s="22">
        <v>42101</v>
      </c>
      <c r="B497" t="s">
        <v>409</v>
      </c>
      <c r="C497" s="23">
        <v>1527351.26</v>
      </c>
      <c r="D497" s="23">
        <v>514060.65</v>
      </c>
      <c r="E497" s="23">
        <v>0</v>
      </c>
      <c r="F497" s="23">
        <v>2041411.91</v>
      </c>
    </row>
    <row r="498" spans="1:6" x14ac:dyDescent="0.25">
      <c r="A498" s="22">
        <v>421011</v>
      </c>
      <c r="B498" t="s">
        <v>410</v>
      </c>
      <c r="C498" s="23">
        <v>1527351.26</v>
      </c>
      <c r="D498" s="23">
        <v>514060.65</v>
      </c>
      <c r="E498" s="23">
        <v>0</v>
      </c>
      <c r="F498" s="23">
        <v>2041411.91</v>
      </c>
    </row>
    <row r="499" spans="1:6" x14ac:dyDescent="0.25">
      <c r="A499" s="22">
        <v>42101101</v>
      </c>
      <c r="B499" t="s">
        <v>411</v>
      </c>
      <c r="C499" s="23">
        <v>1527351.26</v>
      </c>
      <c r="D499" s="23">
        <v>514060.65</v>
      </c>
      <c r="E499" s="23">
        <v>0</v>
      </c>
      <c r="F499" s="23">
        <v>2041411.91</v>
      </c>
    </row>
    <row r="500" spans="1:6" x14ac:dyDescent="0.25">
      <c r="A500" s="22">
        <v>42102</v>
      </c>
      <c r="B500" t="s">
        <v>412</v>
      </c>
      <c r="C500" s="23">
        <v>35465.620000000003</v>
      </c>
      <c r="D500" s="23">
        <v>1328.2</v>
      </c>
      <c r="E500" s="23">
        <v>0</v>
      </c>
      <c r="F500" s="23">
        <v>36793.82</v>
      </c>
    </row>
    <row r="501" spans="1:6" x14ac:dyDescent="0.25">
      <c r="A501" s="22">
        <v>421021</v>
      </c>
      <c r="B501" t="s">
        <v>413</v>
      </c>
      <c r="C501" s="23">
        <v>35465.620000000003</v>
      </c>
      <c r="D501" s="23">
        <v>1328.2</v>
      </c>
      <c r="E501" s="23">
        <v>0</v>
      </c>
      <c r="F501" s="23">
        <v>36793.82</v>
      </c>
    </row>
    <row r="502" spans="1:6" x14ac:dyDescent="0.25">
      <c r="A502" s="22">
        <v>42102101</v>
      </c>
      <c r="B502" t="s">
        <v>319</v>
      </c>
      <c r="C502" s="23">
        <v>35465.620000000003</v>
      </c>
      <c r="D502" s="23">
        <v>1328.2</v>
      </c>
      <c r="E502" s="23">
        <v>0</v>
      </c>
      <c r="F502" s="23">
        <v>36793.82</v>
      </c>
    </row>
    <row r="503" spans="1:6" x14ac:dyDescent="0.25">
      <c r="A503" s="22">
        <v>42103</v>
      </c>
      <c r="B503" t="s">
        <v>317</v>
      </c>
      <c r="C503" s="23">
        <v>373718.79</v>
      </c>
      <c r="D503" s="23">
        <v>124497.13</v>
      </c>
      <c r="E503" s="23">
        <v>0</v>
      </c>
      <c r="F503" s="23">
        <v>498215.92</v>
      </c>
    </row>
    <row r="504" spans="1:6" x14ac:dyDescent="0.25">
      <c r="A504" s="22">
        <v>421031</v>
      </c>
      <c r="B504" t="s">
        <v>414</v>
      </c>
      <c r="C504" s="23">
        <v>373718.79</v>
      </c>
      <c r="D504" s="23">
        <v>124497.13</v>
      </c>
      <c r="E504" s="23">
        <v>0</v>
      </c>
      <c r="F504" s="23">
        <v>498215.92</v>
      </c>
    </row>
    <row r="505" spans="1:6" x14ac:dyDescent="0.25">
      <c r="A505" s="22">
        <v>42103101</v>
      </c>
      <c r="B505" t="s">
        <v>347</v>
      </c>
      <c r="C505" s="23">
        <v>486.37</v>
      </c>
      <c r="D505" s="23">
        <v>0</v>
      </c>
      <c r="E505" s="23">
        <v>0</v>
      </c>
      <c r="F505" s="23">
        <v>486.37</v>
      </c>
    </row>
    <row r="506" spans="1:6" x14ac:dyDescent="0.25">
      <c r="A506" s="22">
        <v>4210310101</v>
      </c>
      <c r="B506" t="s">
        <v>415</v>
      </c>
      <c r="C506" s="23">
        <v>486.37</v>
      </c>
      <c r="D506" s="23">
        <v>0</v>
      </c>
      <c r="E506" s="23">
        <v>0</v>
      </c>
      <c r="F506" s="23">
        <v>486.37</v>
      </c>
    </row>
    <row r="507" spans="1:6" x14ac:dyDescent="0.25">
      <c r="A507" s="22">
        <v>42103102</v>
      </c>
      <c r="B507" t="s">
        <v>318</v>
      </c>
      <c r="C507" s="23">
        <v>254482.43</v>
      </c>
      <c r="D507" s="23">
        <v>84913.8</v>
      </c>
      <c r="E507" s="23">
        <v>0</v>
      </c>
      <c r="F507" s="23">
        <v>339396.23</v>
      </c>
    </row>
    <row r="508" spans="1:6" x14ac:dyDescent="0.25">
      <c r="A508" s="22">
        <v>4210310201</v>
      </c>
      <c r="B508" t="s">
        <v>416</v>
      </c>
      <c r="C508" s="23">
        <v>253972.43</v>
      </c>
      <c r="D508" s="23">
        <v>84743.8</v>
      </c>
      <c r="E508" s="23">
        <v>0</v>
      </c>
      <c r="F508" s="23">
        <v>338716.23</v>
      </c>
    </row>
    <row r="509" spans="1:6" x14ac:dyDescent="0.25">
      <c r="A509" s="22">
        <v>4210310205</v>
      </c>
      <c r="B509" t="s">
        <v>417</v>
      </c>
      <c r="C509" s="23">
        <v>510</v>
      </c>
      <c r="D509" s="23">
        <v>170</v>
      </c>
      <c r="E509" s="23">
        <v>0</v>
      </c>
      <c r="F509" s="23">
        <v>680</v>
      </c>
    </row>
    <row r="510" spans="1:6" x14ac:dyDescent="0.25">
      <c r="A510" s="22">
        <v>42103103</v>
      </c>
      <c r="B510" t="s">
        <v>322</v>
      </c>
      <c r="C510" s="23">
        <v>118749.99</v>
      </c>
      <c r="D510" s="23">
        <v>39583.33</v>
      </c>
      <c r="E510" s="23">
        <v>0</v>
      </c>
      <c r="F510" s="23">
        <v>158333.32</v>
      </c>
    </row>
    <row r="511" spans="1:6" x14ac:dyDescent="0.25">
      <c r="A511" s="22">
        <v>42104</v>
      </c>
      <c r="B511" t="s">
        <v>321</v>
      </c>
      <c r="C511" s="23">
        <v>54029.98</v>
      </c>
      <c r="D511" s="23">
        <v>17956.2</v>
      </c>
      <c r="E511" s="23">
        <v>0</v>
      </c>
      <c r="F511" s="23">
        <v>71986.179999999993</v>
      </c>
    </row>
    <row r="512" spans="1:6" x14ac:dyDescent="0.25">
      <c r="A512" s="22">
        <v>421041</v>
      </c>
      <c r="B512" t="s">
        <v>418</v>
      </c>
      <c r="C512" s="23">
        <v>54029.98</v>
      </c>
      <c r="D512" s="23">
        <v>17956.2</v>
      </c>
      <c r="E512" s="23">
        <v>0</v>
      </c>
      <c r="F512" s="23">
        <v>71986.179999999993</v>
      </c>
    </row>
    <row r="513" spans="1:6" x14ac:dyDescent="0.25">
      <c r="A513" s="22">
        <v>42104101</v>
      </c>
      <c r="B513" t="s">
        <v>419</v>
      </c>
      <c r="C513" s="23">
        <v>54029.98</v>
      </c>
      <c r="D513" s="23">
        <v>17956.2</v>
      </c>
      <c r="E513" s="23">
        <v>0</v>
      </c>
      <c r="F513" s="23">
        <v>71986.179999999993</v>
      </c>
    </row>
    <row r="514" spans="1:6" x14ac:dyDescent="0.25">
      <c r="A514" s="22">
        <v>42105</v>
      </c>
      <c r="B514" t="s">
        <v>420</v>
      </c>
      <c r="C514" s="23">
        <v>0</v>
      </c>
      <c r="D514" s="23">
        <v>15617.6</v>
      </c>
      <c r="E514" s="23">
        <v>0</v>
      </c>
      <c r="F514" s="23">
        <v>15617.6</v>
      </c>
    </row>
    <row r="515" spans="1:6" x14ac:dyDescent="0.25">
      <c r="A515" s="22">
        <v>421051</v>
      </c>
      <c r="B515" t="s">
        <v>421</v>
      </c>
      <c r="C515" s="23">
        <v>0</v>
      </c>
      <c r="D515" s="23">
        <v>15617.6</v>
      </c>
      <c r="E515" s="23">
        <v>0</v>
      </c>
      <c r="F515" s="23">
        <v>15617.6</v>
      </c>
    </row>
    <row r="516" spans="1:6" x14ac:dyDescent="0.25">
      <c r="A516" s="22">
        <v>42105101</v>
      </c>
      <c r="B516" t="s">
        <v>319</v>
      </c>
      <c r="C516" s="23">
        <v>0</v>
      </c>
      <c r="D516" s="23">
        <v>15617.6</v>
      </c>
      <c r="E516" s="23">
        <v>0</v>
      </c>
      <c r="F516" s="23">
        <v>15617.6</v>
      </c>
    </row>
    <row r="517" spans="1:6" x14ac:dyDescent="0.25">
      <c r="A517" s="22">
        <v>42106</v>
      </c>
      <c r="B517" t="s">
        <v>422</v>
      </c>
      <c r="C517" s="23">
        <v>19340.330000000002</v>
      </c>
      <c r="D517" s="23">
        <v>9806.9599999999991</v>
      </c>
      <c r="E517" s="23">
        <v>0</v>
      </c>
      <c r="F517" s="23">
        <v>29147.29</v>
      </c>
    </row>
    <row r="518" spans="1:6" x14ac:dyDescent="0.25">
      <c r="A518" s="22">
        <v>421061</v>
      </c>
      <c r="B518" t="s">
        <v>423</v>
      </c>
      <c r="C518" s="23">
        <v>19340.330000000002</v>
      </c>
      <c r="D518" s="23">
        <v>9806.9599999999991</v>
      </c>
      <c r="E518" s="23">
        <v>0</v>
      </c>
      <c r="F518" s="23">
        <v>29147.29</v>
      </c>
    </row>
    <row r="519" spans="1:6" x14ac:dyDescent="0.25">
      <c r="A519" s="22">
        <v>42106101</v>
      </c>
      <c r="B519" t="s">
        <v>319</v>
      </c>
      <c r="C519" s="23">
        <v>19340.330000000002</v>
      </c>
      <c r="D519" s="23">
        <v>9806.9599999999991</v>
      </c>
      <c r="E519" s="23">
        <v>0</v>
      </c>
      <c r="F519" s="23">
        <v>29147.29</v>
      </c>
    </row>
    <row r="520" spans="1:6" x14ac:dyDescent="0.25">
      <c r="A520" s="22">
        <v>42107</v>
      </c>
      <c r="B520" t="s">
        <v>351</v>
      </c>
      <c r="C520" s="23">
        <v>169901.57</v>
      </c>
      <c r="D520" s="23">
        <v>56407.55</v>
      </c>
      <c r="E520" s="23">
        <v>0</v>
      </c>
      <c r="F520" s="23">
        <v>226309.12</v>
      </c>
    </row>
    <row r="521" spans="1:6" x14ac:dyDescent="0.25">
      <c r="A521" s="22">
        <v>421071</v>
      </c>
      <c r="B521" t="s">
        <v>424</v>
      </c>
      <c r="C521" s="23">
        <v>169901.57</v>
      </c>
      <c r="D521" s="23">
        <v>56407.55</v>
      </c>
      <c r="E521" s="23">
        <v>0</v>
      </c>
      <c r="F521" s="23">
        <v>226309.12</v>
      </c>
    </row>
    <row r="522" spans="1:6" x14ac:dyDescent="0.25">
      <c r="A522" s="22">
        <v>42107101</v>
      </c>
      <c r="B522" t="s">
        <v>425</v>
      </c>
      <c r="C522" s="23">
        <v>57753.87</v>
      </c>
      <c r="D522" s="23">
        <v>19408.599999999999</v>
      </c>
      <c r="E522" s="23">
        <v>0</v>
      </c>
      <c r="F522" s="23">
        <v>77162.47</v>
      </c>
    </row>
    <row r="523" spans="1:6" x14ac:dyDescent="0.25">
      <c r="A523" s="22">
        <v>4210710101</v>
      </c>
      <c r="B523" t="s">
        <v>426</v>
      </c>
      <c r="C523" s="23">
        <v>57753.87</v>
      </c>
      <c r="D523" s="23">
        <v>19408.599999999999</v>
      </c>
      <c r="E523" s="23">
        <v>0</v>
      </c>
      <c r="F523" s="23">
        <v>77162.47</v>
      </c>
    </row>
    <row r="524" spans="1:6" x14ac:dyDescent="0.25">
      <c r="A524" s="22">
        <v>42107102</v>
      </c>
      <c r="B524" t="s">
        <v>427</v>
      </c>
      <c r="C524" s="23">
        <v>104447.11</v>
      </c>
      <c r="D524" s="23">
        <v>34411.1</v>
      </c>
      <c r="E524" s="23">
        <v>0</v>
      </c>
      <c r="F524" s="23">
        <v>138858.21</v>
      </c>
    </row>
    <row r="525" spans="1:6" x14ac:dyDescent="0.25">
      <c r="A525" s="22">
        <v>4210710201</v>
      </c>
      <c r="B525" t="s">
        <v>428</v>
      </c>
      <c r="C525" s="23">
        <v>104447.11</v>
      </c>
      <c r="D525" s="23">
        <v>34411.1</v>
      </c>
      <c r="E525" s="23">
        <v>0</v>
      </c>
      <c r="F525" s="23">
        <v>138858.21</v>
      </c>
    </row>
    <row r="526" spans="1:6" x14ac:dyDescent="0.25">
      <c r="A526" s="22">
        <v>42107103</v>
      </c>
      <c r="B526" t="s">
        <v>356</v>
      </c>
      <c r="C526" s="23">
        <v>7700.59</v>
      </c>
      <c r="D526" s="23">
        <v>2587.85</v>
      </c>
      <c r="E526" s="23">
        <v>0</v>
      </c>
      <c r="F526" s="23">
        <v>10288.44</v>
      </c>
    </row>
    <row r="527" spans="1:6" x14ac:dyDescent="0.25">
      <c r="A527" s="22">
        <v>4210710301</v>
      </c>
      <c r="B527" t="s">
        <v>429</v>
      </c>
      <c r="C527" s="23">
        <v>7700.59</v>
      </c>
      <c r="D527" s="23">
        <v>2587.85</v>
      </c>
      <c r="E527" s="23">
        <v>0</v>
      </c>
      <c r="F527" s="23">
        <v>10288.44</v>
      </c>
    </row>
    <row r="528" spans="1:6" x14ac:dyDescent="0.25">
      <c r="A528" s="22">
        <v>42108</v>
      </c>
      <c r="B528" t="s">
        <v>430</v>
      </c>
      <c r="C528" s="23">
        <v>78867.81</v>
      </c>
      <c r="D528" s="23">
        <v>26344.53</v>
      </c>
      <c r="E528" s="23">
        <v>0</v>
      </c>
      <c r="F528" s="23">
        <v>105212.34</v>
      </c>
    </row>
    <row r="529" spans="1:6" x14ac:dyDescent="0.25">
      <c r="A529" s="22">
        <v>421081</v>
      </c>
      <c r="B529" t="s">
        <v>431</v>
      </c>
      <c r="C529" s="23">
        <v>78867.81</v>
      </c>
      <c r="D529" s="23">
        <v>26344.53</v>
      </c>
      <c r="E529" s="23">
        <v>0</v>
      </c>
      <c r="F529" s="23">
        <v>105212.34</v>
      </c>
    </row>
    <row r="530" spans="1:6" x14ac:dyDescent="0.25">
      <c r="A530" s="22">
        <v>42108101</v>
      </c>
      <c r="B530" t="s">
        <v>359</v>
      </c>
      <c r="C530" s="23">
        <v>69237.149999999994</v>
      </c>
      <c r="D530" s="23">
        <v>23221.279999999999</v>
      </c>
      <c r="E530" s="23">
        <v>0</v>
      </c>
      <c r="F530" s="23">
        <v>92458.43</v>
      </c>
    </row>
    <row r="531" spans="1:6" x14ac:dyDescent="0.25">
      <c r="A531" s="22">
        <v>4210810101</v>
      </c>
      <c r="B531" t="s">
        <v>246</v>
      </c>
      <c r="C531" s="23">
        <v>69237.149999999994</v>
      </c>
      <c r="D531" s="23">
        <v>23221.279999999999</v>
      </c>
      <c r="E531" s="23">
        <v>0</v>
      </c>
      <c r="F531" s="23">
        <v>92458.43</v>
      </c>
    </row>
    <row r="532" spans="1:6" x14ac:dyDescent="0.25">
      <c r="A532" s="22">
        <v>42108102</v>
      </c>
      <c r="B532" t="s">
        <v>360</v>
      </c>
      <c r="C532" s="23">
        <v>9630.66</v>
      </c>
      <c r="D532" s="23">
        <v>3123.25</v>
      </c>
      <c r="E532" s="23">
        <v>0</v>
      </c>
      <c r="F532" s="23">
        <v>12753.91</v>
      </c>
    </row>
    <row r="533" spans="1:6" x14ac:dyDescent="0.25">
      <c r="A533" s="22">
        <v>4210810201</v>
      </c>
      <c r="B533" t="s">
        <v>246</v>
      </c>
      <c r="C533" s="23">
        <v>9630.66</v>
      </c>
      <c r="D533" s="23">
        <v>3123.25</v>
      </c>
      <c r="E533" s="23">
        <v>0</v>
      </c>
      <c r="F533" s="23">
        <v>12753.91</v>
      </c>
    </row>
    <row r="534" spans="1:6" x14ac:dyDescent="0.25">
      <c r="A534" s="22">
        <v>42110</v>
      </c>
      <c r="B534" t="s">
        <v>363</v>
      </c>
      <c r="C534" s="23">
        <v>42106.080000000002</v>
      </c>
      <c r="D534" s="23">
        <v>21273.11</v>
      </c>
      <c r="E534" s="23">
        <v>-2056.25</v>
      </c>
      <c r="F534" s="23">
        <v>61322.94</v>
      </c>
    </row>
    <row r="535" spans="1:6" x14ac:dyDescent="0.25">
      <c r="A535" s="22">
        <v>421101</v>
      </c>
      <c r="B535" t="s">
        <v>432</v>
      </c>
      <c r="C535" s="23">
        <v>42106.080000000002</v>
      </c>
      <c r="D535" s="23">
        <v>21273.11</v>
      </c>
      <c r="E535" s="23">
        <v>-2056.25</v>
      </c>
      <c r="F535" s="23">
        <v>61322.94</v>
      </c>
    </row>
    <row r="536" spans="1:6" x14ac:dyDescent="0.25">
      <c r="A536" s="22">
        <v>42110102</v>
      </c>
      <c r="B536" t="s">
        <v>433</v>
      </c>
      <c r="C536" s="23">
        <v>29585.37</v>
      </c>
      <c r="D536" s="23">
        <v>9395.65</v>
      </c>
      <c r="E536" s="23">
        <v>-2056.25</v>
      </c>
      <c r="F536" s="23">
        <v>36924.769999999997</v>
      </c>
    </row>
    <row r="537" spans="1:6" x14ac:dyDescent="0.25">
      <c r="A537" s="22">
        <v>42110103</v>
      </c>
      <c r="B537" t="s">
        <v>434</v>
      </c>
      <c r="C537" s="23">
        <v>12520.71</v>
      </c>
      <c r="D537" s="23">
        <v>11877.46</v>
      </c>
      <c r="E537" s="23">
        <v>0</v>
      </c>
      <c r="F537" s="23">
        <v>24398.17</v>
      </c>
    </row>
    <row r="538" spans="1:6" x14ac:dyDescent="0.25">
      <c r="A538" s="22">
        <v>42111</v>
      </c>
      <c r="B538" t="s">
        <v>435</v>
      </c>
      <c r="C538" s="23">
        <v>13281.01</v>
      </c>
      <c r="D538" s="23">
        <v>7250.95</v>
      </c>
      <c r="E538" s="23">
        <v>-3468.49</v>
      </c>
      <c r="F538" s="23">
        <v>17063.47</v>
      </c>
    </row>
    <row r="539" spans="1:6" x14ac:dyDescent="0.25">
      <c r="A539" s="22">
        <v>421111</v>
      </c>
      <c r="B539" t="s">
        <v>436</v>
      </c>
      <c r="C539" s="23">
        <v>13281.01</v>
      </c>
      <c r="D539" s="23">
        <v>7250.95</v>
      </c>
      <c r="E539" s="23">
        <v>-3468.49</v>
      </c>
      <c r="F539" s="23">
        <v>17063.47</v>
      </c>
    </row>
    <row r="540" spans="1:6" x14ac:dyDescent="0.25">
      <c r="A540" s="22">
        <v>42111101</v>
      </c>
      <c r="B540" t="s">
        <v>367</v>
      </c>
      <c r="C540" s="23">
        <v>9717.52</v>
      </c>
      <c r="D540" s="23">
        <v>5941.59</v>
      </c>
      <c r="E540" s="23">
        <v>-3444.59</v>
      </c>
      <c r="F540" s="23">
        <v>12214.52</v>
      </c>
    </row>
    <row r="541" spans="1:6" x14ac:dyDescent="0.25">
      <c r="A541" s="22">
        <v>42111102</v>
      </c>
      <c r="B541" t="s">
        <v>437</v>
      </c>
      <c r="C541" s="23">
        <v>3563.49</v>
      </c>
      <c r="D541" s="23">
        <v>1309.3599999999999</v>
      </c>
      <c r="E541" s="23">
        <v>-23.9</v>
      </c>
      <c r="F541" s="23">
        <v>4848.95</v>
      </c>
    </row>
    <row r="542" spans="1:6" x14ac:dyDescent="0.25">
      <c r="A542" s="22">
        <v>42114</v>
      </c>
      <c r="B542" t="s">
        <v>438</v>
      </c>
      <c r="C542" s="23">
        <v>14866.89</v>
      </c>
      <c r="D542" s="23">
        <v>4929.68</v>
      </c>
      <c r="E542" s="23">
        <v>0</v>
      </c>
      <c r="F542" s="23">
        <v>19796.57</v>
      </c>
    </row>
    <row r="543" spans="1:6" x14ac:dyDescent="0.25">
      <c r="A543" s="22">
        <v>421141</v>
      </c>
      <c r="B543" t="s">
        <v>439</v>
      </c>
      <c r="C543" s="23">
        <v>14866.89</v>
      </c>
      <c r="D543" s="23">
        <v>4929.68</v>
      </c>
      <c r="E543" s="23">
        <v>0</v>
      </c>
      <c r="F543" s="23">
        <v>19796.57</v>
      </c>
    </row>
    <row r="544" spans="1:6" x14ac:dyDescent="0.25">
      <c r="A544" s="22">
        <v>42114101</v>
      </c>
      <c r="B544" t="s">
        <v>440</v>
      </c>
      <c r="C544" s="23">
        <v>14866.89</v>
      </c>
      <c r="D544" s="23">
        <v>4929.68</v>
      </c>
      <c r="E544" s="23">
        <v>0</v>
      </c>
      <c r="F544" s="23">
        <v>19796.57</v>
      </c>
    </row>
    <row r="545" spans="1:6" x14ac:dyDescent="0.25">
      <c r="A545" s="22">
        <v>42199</v>
      </c>
      <c r="B545" t="s">
        <v>441</v>
      </c>
      <c r="C545" s="23">
        <v>84517.98</v>
      </c>
      <c r="D545" s="23">
        <v>4633.92</v>
      </c>
      <c r="E545" s="23">
        <v>-4633.92</v>
      </c>
      <c r="F545" s="23">
        <v>84517.98</v>
      </c>
    </row>
    <row r="546" spans="1:6" x14ac:dyDescent="0.25">
      <c r="A546" s="22">
        <v>421991</v>
      </c>
      <c r="B546" t="s">
        <v>442</v>
      </c>
      <c r="C546" s="23">
        <v>84517.98</v>
      </c>
      <c r="D546" s="23">
        <v>4633.92</v>
      </c>
      <c r="E546" s="23">
        <v>-4633.92</v>
      </c>
      <c r="F546" s="23">
        <v>84517.98</v>
      </c>
    </row>
    <row r="547" spans="1:6" x14ac:dyDescent="0.25">
      <c r="A547" s="22">
        <v>42199101</v>
      </c>
      <c r="B547" t="s">
        <v>323</v>
      </c>
      <c r="C547" s="23">
        <v>83107.98</v>
      </c>
      <c r="D547" s="23">
        <v>0</v>
      </c>
      <c r="E547" s="23">
        <v>0</v>
      </c>
      <c r="F547" s="23">
        <v>83107.98</v>
      </c>
    </row>
    <row r="548" spans="1:6" x14ac:dyDescent="0.25">
      <c r="A548" s="22">
        <v>42199199</v>
      </c>
      <c r="B548" t="s">
        <v>364</v>
      </c>
      <c r="C548" s="23">
        <v>1410</v>
      </c>
      <c r="D548" s="23">
        <v>4633.92</v>
      </c>
      <c r="E548" s="23">
        <v>-4633.92</v>
      </c>
      <c r="F548" s="23">
        <v>1410</v>
      </c>
    </row>
    <row r="549" spans="1:6" x14ac:dyDescent="0.25">
      <c r="A549" s="22">
        <v>422</v>
      </c>
      <c r="B549" t="s">
        <v>443</v>
      </c>
      <c r="C549" s="23">
        <v>272568.09999999998</v>
      </c>
      <c r="D549" s="23">
        <v>94643</v>
      </c>
      <c r="E549" s="23">
        <v>-1695</v>
      </c>
      <c r="F549" s="23">
        <v>365516.1</v>
      </c>
    </row>
    <row r="550" spans="1:6" x14ac:dyDescent="0.25">
      <c r="A550" s="22">
        <v>42201</v>
      </c>
      <c r="B550" t="s">
        <v>444</v>
      </c>
      <c r="C550" s="23">
        <v>56500</v>
      </c>
      <c r="D550" s="23">
        <v>25990</v>
      </c>
      <c r="E550" s="23">
        <v>-1695</v>
      </c>
      <c r="F550" s="23">
        <v>80795</v>
      </c>
    </row>
    <row r="551" spans="1:6" x14ac:dyDescent="0.25">
      <c r="A551" s="22">
        <v>422011</v>
      </c>
      <c r="B551" t="s">
        <v>445</v>
      </c>
      <c r="C551" s="23">
        <v>56500</v>
      </c>
      <c r="D551" s="23">
        <v>25990</v>
      </c>
      <c r="E551" s="23">
        <v>-1695</v>
      </c>
      <c r="F551" s="23">
        <v>80795</v>
      </c>
    </row>
    <row r="552" spans="1:6" x14ac:dyDescent="0.25">
      <c r="A552" s="22">
        <v>42201101</v>
      </c>
      <c r="B552" t="s">
        <v>444</v>
      </c>
      <c r="C552" s="23">
        <v>56500</v>
      </c>
      <c r="D552" s="23">
        <v>25990</v>
      </c>
      <c r="E552" s="23">
        <v>-1695</v>
      </c>
      <c r="F552" s="23">
        <v>80795</v>
      </c>
    </row>
    <row r="553" spans="1:6" x14ac:dyDescent="0.25">
      <c r="A553" s="22">
        <v>42299</v>
      </c>
      <c r="B553" t="s">
        <v>446</v>
      </c>
      <c r="C553" s="23">
        <v>216068.1</v>
      </c>
      <c r="D553" s="23">
        <v>68653</v>
      </c>
      <c r="E553" s="23">
        <v>0</v>
      </c>
      <c r="F553" s="23">
        <v>284721.09999999998</v>
      </c>
    </row>
    <row r="554" spans="1:6" x14ac:dyDescent="0.25">
      <c r="A554" s="22">
        <v>422991</v>
      </c>
      <c r="B554" t="s">
        <v>447</v>
      </c>
      <c r="C554" s="23">
        <v>216068.1</v>
      </c>
      <c r="D554" s="23">
        <v>68653</v>
      </c>
      <c r="E554" s="23">
        <v>0</v>
      </c>
      <c r="F554" s="23">
        <v>284721.09999999998</v>
      </c>
    </row>
    <row r="555" spans="1:6" x14ac:dyDescent="0.25">
      <c r="A555" s="22">
        <v>42299101</v>
      </c>
      <c r="B555" t="s">
        <v>446</v>
      </c>
      <c r="C555" s="23">
        <v>12668.1</v>
      </c>
      <c r="D555" s="23">
        <v>853</v>
      </c>
      <c r="E555" s="23">
        <v>0</v>
      </c>
      <c r="F555" s="23">
        <v>13521.1</v>
      </c>
    </row>
    <row r="556" spans="1:6" x14ac:dyDescent="0.25">
      <c r="A556" s="22">
        <v>42299102</v>
      </c>
      <c r="B556" t="s">
        <v>448</v>
      </c>
      <c r="C556" s="23">
        <v>203400</v>
      </c>
      <c r="D556" s="23">
        <v>67800</v>
      </c>
      <c r="E556" s="23">
        <v>0</v>
      </c>
      <c r="F556" s="23">
        <v>271200</v>
      </c>
    </row>
    <row r="557" spans="1:6" x14ac:dyDescent="0.25">
      <c r="A557" s="22">
        <v>423</v>
      </c>
      <c r="B557" t="s">
        <v>449</v>
      </c>
      <c r="C557" s="23">
        <v>1264211.46</v>
      </c>
      <c r="D557" s="23">
        <v>418493.37</v>
      </c>
      <c r="E557" s="23">
        <v>-104030.99</v>
      </c>
      <c r="F557" s="23">
        <v>1578673.84</v>
      </c>
    </row>
    <row r="558" spans="1:6" x14ac:dyDescent="0.25">
      <c r="A558" s="22">
        <v>42304</v>
      </c>
      <c r="B558" t="s">
        <v>450</v>
      </c>
      <c r="C558" s="23">
        <v>164806.29999999999</v>
      </c>
      <c r="D558" s="23">
        <v>60985.31</v>
      </c>
      <c r="E558" s="23">
        <v>-3637.47</v>
      </c>
      <c r="F558" s="23">
        <v>222154.14</v>
      </c>
    </row>
    <row r="559" spans="1:6" x14ac:dyDescent="0.25">
      <c r="A559" s="22">
        <v>423041</v>
      </c>
      <c r="B559" t="s">
        <v>451</v>
      </c>
      <c r="C559" s="23">
        <v>164806.29999999999</v>
      </c>
      <c r="D559" s="23">
        <v>60985.31</v>
      </c>
      <c r="E559" s="23">
        <v>-3637.47</v>
      </c>
      <c r="F559" s="23">
        <v>222154.14</v>
      </c>
    </row>
    <row r="560" spans="1:6" x14ac:dyDescent="0.25">
      <c r="A560" s="22">
        <v>42304101</v>
      </c>
      <c r="B560" t="s">
        <v>452</v>
      </c>
      <c r="C560" s="23">
        <v>163722.48000000001</v>
      </c>
      <c r="D560" s="23">
        <v>57494.97</v>
      </c>
      <c r="E560" s="23">
        <v>-3128.97</v>
      </c>
      <c r="F560" s="23">
        <v>218088.48</v>
      </c>
    </row>
    <row r="561" spans="1:6" x14ac:dyDescent="0.25">
      <c r="A561" s="22">
        <v>42304103</v>
      </c>
      <c r="B561" t="s">
        <v>453</v>
      </c>
      <c r="C561" s="23">
        <v>819.4</v>
      </c>
      <c r="D561" s="23">
        <v>3490.34</v>
      </c>
      <c r="E561" s="23">
        <v>-508.5</v>
      </c>
      <c r="F561" s="23">
        <v>3801.24</v>
      </c>
    </row>
    <row r="562" spans="1:6" x14ac:dyDescent="0.25">
      <c r="A562" s="22">
        <v>42304104</v>
      </c>
      <c r="B562" t="s">
        <v>454</v>
      </c>
      <c r="C562" s="23">
        <v>264.42</v>
      </c>
      <c r="D562" s="23">
        <v>0</v>
      </c>
      <c r="E562" s="23">
        <v>0</v>
      </c>
      <c r="F562" s="23">
        <v>264.42</v>
      </c>
    </row>
    <row r="563" spans="1:6" x14ac:dyDescent="0.25">
      <c r="A563" s="22">
        <v>42305</v>
      </c>
      <c r="B563" t="s">
        <v>455</v>
      </c>
      <c r="C563" s="23">
        <v>58095</v>
      </c>
      <c r="D563" s="23">
        <v>19145.240000000002</v>
      </c>
      <c r="E563" s="23">
        <v>0</v>
      </c>
      <c r="F563" s="23">
        <v>77240.240000000005</v>
      </c>
    </row>
    <row r="564" spans="1:6" x14ac:dyDescent="0.25">
      <c r="A564" s="22">
        <v>423051</v>
      </c>
      <c r="B564" t="s">
        <v>456</v>
      </c>
      <c r="C564" s="23">
        <v>58095</v>
      </c>
      <c r="D564" s="23">
        <v>19145.240000000002</v>
      </c>
      <c r="E564" s="23">
        <v>0</v>
      </c>
      <c r="F564" s="23">
        <v>77240.240000000005</v>
      </c>
    </row>
    <row r="565" spans="1:6" x14ac:dyDescent="0.25">
      <c r="A565" s="22">
        <v>42305101</v>
      </c>
      <c r="B565" t="s">
        <v>457</v>
      </c>
      <c r="C565" s="23">
        <v>57507.61</v>
      </c>
      <c r="D565" s="23">
        <v>17297.37</v>
      </c>
      <c r="E565" s="23">
        <v>0</v>
      </c>
      <c r="F565" s="23">
        <v>74804.98</v>
      </c>
    </row>
    <row r="566" spans="1:6" x14ac:dyDescent="0.25">
      <c r="A566" s="22">
        <v>4230510101</v>
      </c>
      <c r="B566" t="s">
        <v>458</v>
      </c>
      <c r="C566" s="23">
        <v>57507.61</v>
      </c>
      <c r="D566" s="23">
        <v>17297.37</v>
      </c>
      <c r="E566" s="23">
        <v>0</v>
      </c>
      <c r="F566" s="23">
        <v>74804.98</v>
      </c>
    </row>
    <row r="567" spans="1:6" x14ac:dyDescent="0.25">
      <c r="A567" s="22">
        <v>42305102</v>
      </c>
      <c r="B567" t="s">
        <v>459</v>
      </c>
      <c r="C567" s="23">
        <v>587.39</v>
      </c>
      <c r="D567" s="23">
        <v>1847.87</v>
      </c>
      <c r="E567" s="23">
        <v>0</v>
      </c>
      <c r="F567" s="23">
        <v>2435.2600000000002</v>
      </c>
    </row>
    <row r="568" spans="1:6" x14ac:dyDescent="0.25">
      <c r="A568" s="22">
        <v>4230510201</v>
      </c>
      <c r="B568" t="s">
        <v>458</v>
      </c>
      <c r="C568" s="23">
        <v>488.16</v>
      </c>
      <c r="D568" s="23">
        <v>154.24</v>
      </c>
      <c r="E568" s="23">
        <v>0</v>
      </c>
      <c r="F568" s="23">
        <v>642.4</v>
      </c>
    </row>
    <row r="569" spans="1:6" x14ac:dyDescent="0.25">
      <c r="A569" s="22">
        <v>4230510202</v>
      </c>
      <c r="B569" t="s">
        <v>460</v>
      </c>
      <c r="C569" s="23">
        <v>99.23</v>
      </c>
      <c r="D569" s="23">
        <v>1693.63</v>
      </c>
      <c r="E569" s="23">
        <v>0</v>
      </c>
      <c r="F569" s="23">
        <v>1792.86</v>
      </c>
    </row>
    <row r="570" spans="1:6" x14ac:dyDescent="0.25">
      <c r="A570" s="22">
        <v>42308</v>
      </c>
      <c r="B570" t="s">
        <v>461</v>
      </c>
      <c r="C570" s="23">
        <v>53133.03</v>
      </c>
      <c r="D570" s="23">
        <v>17711.009999999998</v>
      </c>
      <c r="E570" s="23">
        <v>0</v>
      </c>
      <c r="F570" s="23">
        <v>70844.039999999994</v>
      </c>
    </row>
    <row r="571" spans="1:6" x14ac:dyDescent="0.25">
      <c r="A571" s="22">
        <v>423081</v>
      </c>
      <c r="B571" t="s">
        <v>462</v>
      </c>
      <c r="C571" s="23">
        <v>53133.03</v>
      </c>
      <c r="D571" s="23">
        <v>17711.009999999998</v>
      </c>
      <c r="E571" s="23">
        <v>0</v>
      </c>
      <c r="F571" s="23">
        <v>70844.039999999994</v>
      </c>
    </row>
    <row r="572" spans="1:6" x14ac:dyDescent="0.25">
      <c r="A572" s="22">
        <v>42308101</v>
      </c>
      <c r="B572" t="s">
        <v>389</v>
      </c>
      <c r="C572" s="23">
        <v>53133.03</v>
      </c>
      <c r="D572" s="23">
        <v>17711.009999999998</v>
      </c>
      <c r="E572" s="23">
        <v>0</v>
      </c>
      <c r="F572" s="23">
        <v>70844.039999999994</v>
      </c>
    </row>
    <row r="573" spans="1:6" x14ac:dyDescent="0.25">
      <c r="A573" s="22">
        <v>42309</v>
      </c>
      <c r="B573" t="s">
        <v>463</v>
      </c>
      <c r="C573" s="23">
        <v>30662.3</v>
      </c>
      <c r="D573" s="23">
        <v>7933.61</v>
      </c>
      <c r="E573" s="23">
        <v>0</v>
      </c>
      <c r="F573" s="23">
        <v>38595.910000000003</v>
      </c>
    </row>
    <row r="574" spans="1:6" x14ac:dyDescent="0.25">
      <c r="A574" s="22">
        <v>423091</v>
      </c>
      <c r="B574" t="s">
        <v>464</v>
      </c>
      <c r="C574" s="23">
        <v>30662.3</v>
      </c>
      <c r="D574" s="23">
        <v>7933.61</v>
      </c>
      <c r="E574" s="23">
        <v>0</v>
      </c>
      <c r="F574" s="23">
        <v>38595.910000000003</v>
      </c>
    </row>
    <row r="575" spans="1:6" x14ac:dyDescent="0.25">
      <c r="A575" s="22">
        <v>42309101</v>
      </c>
      <c r="B575" t="s">
        <v>458</v>
      </c>
      <c r="C575" s="23">
        <v>16900.830000000002</v>
      </c>
      <c r="D575" s="23">
        <v>5633.61</v>
      </c>
      <c r="E575" s="23">
        <v>0</v>
      </c>
      <c r="F575" s="23">
        <v>22534.44</v>
      </c>
    </row>
    <row r="576" spans="1:6" x14ac:dyDescent="0.25">
      <c r="A576" s="22">
        <v>4230910103</v>
      </c>
      <c r="B576" t="s">
        <v>465</v>
      </c>
      <c r="C576" s="23">
        <v>9000</v>
      </c>
      <c r="D576" s="23">
        <v>3000</v>
      </c>
      <c r="E576" s="23">
        <v>0</v>
      </c>
      <c r="F576" s="23">
        <v>12000</v>
      </c>
    </row>
    <row r="577" spans="1:6" x14ac:dyDescent="0.25">
      <c r="A577" s="22">
        <v>4230910199</v>
      </c>
      <c r="B577" t="s">
        <v>57</v>
      </c>
      <c r="C577" s="23">
        <v>7900.83</v>
      </c>
      <c r="D577" s="23">
        <v>2633.61</v>
      </c>
      <c r="E577" s="23">
        <v>0</v>
      </c>
      <c r="F577" s="23">
        <v>10534.44</v>
      </c>
    </row>
    <row r="578" spans="1:6" x14ac:dyDescent="0.25">
      <c r="A578" s="22">
        <v>42309102</v>
      </c>
      <c r="B578" t="s">
        <v>460</v>
      </c>
      <c r="C578" s="23">
        <v>13761.47</v>
      </c>
      <c r="D578" s="23">
        <v>2300</v>
      </c>
      <c r="E578" s="23">
        <v>0</v>
      </c>
      <c r="F578" s="23">
        <v>16061.47</v>
      </c>
    </row>
    <row r="579" spans="1:6" x14ac:dyDescent="0.25">
      <c r="A579" s="22">
        <v>4230910202</v>
      </c>
      <c r="B579" t="s">
        <v>466</v>
      </c>
      <c r="C579" s="23">
        <v>7546.47</v>
      </c>
      <c r="D579" s="23">
        <v>2300</v>
      </c>
      <c r="E579" s="23">
        <v>0</v>
      </c>
      <c r="F579" s="23">
        <v>9846.4699999999993</v>
      </c>
    </row>
    <row r="580" spans="1:6" x14ac:dyDescent="0.25">
      <c r="A580" s="22">
        <v>4230910299</v>
      </c>
      <c r="B580" t="s">
        <v>57</v>
      </c>
      <c r="C580" s="23">
        <v>6215</v>
      </c>
      <c r="D580" s="23">
        <v>0</v>
      </c>
      <c r="E580" s="23">
        <v>0</v>
      </c>
      <c r="F580" s="23">
        <v>6215</v>
      </c>
    </row>
    <row r="581" spans="1:6" x14ac:dyDescent="0.25">
      <c r="A581" s="22">
        <v>42310</v>
      </c>
      <c r="B581" t="s">
        <v>467</v>
      </c>
      <c r="C581" s="23">
        <v>190479.22</v>
      </c>
      <c r="D581" s="23">
        <v>59245.19</v>
      </c>
      <c r="E581" s="23">
        <v>-19051.63</v>
      </c>
      <c r="F581" s="23">
        <v>230672.78</v>
      </c>
    </row>
    <row r="582" spans="1:6" x14ac:dyDescent="0.25">
      <c r="A582" s="22">
        <v>423101</v>
      </c>
      <c r="B582" t="s">
        <v>468</v>
      </c>
      <c r="C582" s="23">
        <v>190479.22</v>
      </c>
      <c r="D582" s="23">
        <v>59245.19</v>
      </c>
      <c r="E582" s="23">
        <v>-19051.63</v>
      </c>
      <c r="F582" s="23">
        <v>230672.78</v>
      </c>
    </row>
    <row r="583" spans="1:6" x14ac:dyDescent="0.25">
      <c r="A583" s="22">
        <v>42310101</v>
      </c>
      <c r="B583" t="s">
        <v>469</v>
      </c>
      <c r="C583" s="23">
        <v>27326.400000000001</v>
      </c>
      <c r="D583" s="23">
        <v>9636</v>
      </c>
      <c r="E583" s="23">
        <v>-4550</v>
      </c>
      <c r="F583" s="23">
        <v>32412.400000000001</v>
      </c>
    </row>
    <row r="584" spans="1:6" x14ac:dyDescent="0.25">
      <c r="A584" s="22">
        <v>42310102</v>
      </c>
      <c r="B584" t="s">
        <v>470</v>
      </c>
      <c r="C584" s="23">
        <v>59354.39</v>
      </c>
      <c r="D584" s="23">
        <v>14125</v>
      </c>
      <c r="E584" s="23">
        <v>0</v>
      </c>
      <c r="F584" s="23">
        <v>73479.39</v>
      </c>
    </row>
    <row r="585" spans="1:6" x14ac:dyDescent="0.25">
      <c r="A585" s="22">
        <v>42310103</v>
      </c>
      <c r="B585" t="s">
        <v>57</v>
      </c>
      <c r="C585" s="23">
        <v>16428.740000000002</v>
      </c>
      <c r="D585" s="23">
        <v>18199.64</v>
      </c>
      <c r="E585" s="23">
        <v>-14501.63</v>
      </c>
      <c r="F585" s="23">
        <v>20126.75</v>
      </c>
    </row>
    <row r="586" spans="1:6" x14ac:dyDescent="0.25">
      <c r="A586" s="22">
        <v>42310104</v>
      </c>
      <c r="B586" t="s">
        <v>471</v>
      </c>
      <c r="C586" s="23">
        <v>87369.69</v>
      </c>
      <c r="D586" s="23">
        <v>17284.55</v>
      </c>
      <c r="E586" s="23">
        <v>0</v>
      </c>
      <c r="F586" s="23">
        <v>104654.24</v>
      </c>
    </row>
    <row r="587" spans="1:6" x14ac:dyDescent="0.25">
      <c r="A587" s="22">
        <v>42311</v>
      </c>
      <c r="B587" t="s">
        <v>472</v>
      </c>
      <c r="C587" s="23">
        <v>68331.199999999997</v>
      </c>
      <c r="D587" s="23">
        <v>43924.07</v>
      </c>
      <c r="E587" s="23">
        <v>-20625.07</v>
      </c>
      <c r="F587" s="23">
        <v>91630.2</v>
      </c>
    </row>
    <row r="588" spans="1:6" x14ac:dyDescent="0.25">
      <c r="A588" s="22">
        <v>423111</v>
      </c>
      <c r="B588" t="s">
        <v>473</v>
      </c>
      <c r="C588" s="23">
        <v>68331.199999999997</v>
      </c>
      <c r="D588" s="23">
        <v>43924.07</v>
      </c>
      <c r="E588" s="23">
        <v>-20625.07</v>
      </c>
      <c r="F588" s="23">
        <v>91630.2</v>
      </c>
    </row>
    <row r="589" spans="1:6" x14ac:dyDescent="0.25">
      <c r="A589" s="22">
        <v>42311101</v>
      </c>
      <c r="B589" t="s">
        <v>474</v>
      </c>
      <c r="C589" s="23">
        <v>60517.91</v>
      </c>
      <c r="D589" s="23">
        <v>39663.94</v>
      </c>
      <c r="E589" s="23">
        <v>-18745.78</v>
      </c>
      <c r="F589" s="23">
        <v>81436.070000000007</v>
      </c>
    </row>
    <row r="590" spans="1:6" x14ac:dyDescent="0.25">
      <c r="A590" s="22">
        <v>4231110101</v>
      </c>
      <c r="B590" t="s">
        <v>389</v>
      </c>
      <c r="C590" s="23">
        <v>60517.91</v>
      </c>
      <c r="D590" s="23">
        <v>39663.94</v>
      </c>
      <c r="E590" s="23">
        <v>-18745.78</v>
      </c>
      <c r="F590" s="23">
        <v>81436.070000000007</v>
      </c>
    </row>
    <row r="591" spans="1:6" x14ac:dyDescent="0.25">
      <c r="A591" s="22">
        <v>42311102</v>
      </c>
      <c r="B591" t="s">
        <v>475</v>
      </c>
      <c r="C591" s="23">
        <v>7813.29</v>
      </c>
      <c r="D591" s="23">
        <v>4260.13</v>
      </c>
      <c r="E591" s="23">
        <v>-1879.29</v>
      </c>
      <c r="F591" s="23">
        <v>10194.129999999999</v>
      </c>
    </row>
    <row r="592" spans="1:6" x14ac:dyDescent="0.25">
      <c r="A592" s="22">
        <v>4231110201</v>
      </c>
      <c r="B592" t="s">
        <v>389</v>
      </c>
      <c r="C592" s="23">
        <v>6288.69</v>
      </c>
      <c r="D592" s="23">
        <v>3557.95</v>
      </c>
      <c r="E592" s="23">
        <v>-1495.89</v>
      </c>
      <c r="F592" s="23">
        <v>8350.75</v>
      </c>
    </row>
    <row r="593" spans="1:6" x14ac:dyDescent="0.25">
      <c r="A593" s="22">
        <v>4231110202</v>
      </c>
      <c r="B593" t="s">
        <v>460</v>
      </c>
      <c r="C593" s="23">
        <v>1524.6</v>
      </c>
      <c r="D593" s="23">
        <v>702.18</v>
      </c>
      <c r="E593" s="23">
        <v>-383.4</v>
      </c>
      <c r="F593" s="23">
        <v>1843.38</v>
      </c>
    </row>
    <row r="594" spans="1:6" x14ac:dyDescent="0.25">
      <c r="A594" s="22">
        <v>42312</v>
      </c>
      <c r="B594" t="s">
        <v>476</v>
      </c>
      <c r="C594" s="23">
        <v>86601.14</v>
      </c>
      <c r="D594" s="23">
        <v>42683.93</v>
      </c>
      <c r="E594" s="23">
        <v>-48981.56</v>
      </c>
      <c r="F594" s="23">
        <v>80303.509999999995</v>
      </c>
    </row>
    <row r="595" spans="1:6" x14ac:dyDescent="0.25">
      <c r="A595" s="22">
        <v>423121</v>
      </c>
      <c r="B595" t="s">
        <v>477</v>
      </c>
      <c r="C595" s="23">
        <v>86601.14</v>
      </c>
      <c r="D595" s="23">
        <v>42683.93</v>
      </c>
      <c r="E595" s="23">
        <v>-48981.56</v>
      </c>
      <c r="F595" s="23">
        <v>80303.509999999995</v>
      </c>
    </row>
    <row r="596" spans="1:6" x14ac:dyDescent="0.25">
      <c r="A596" s="22">
        <v>42312101</v>
      </c>
      <c r="B596" t="s">
        <v>389</v>
      </c>
      <c r="C596" s="23">
        <v>86249.41</v>
      </c>
      <c r="D596" s="23">
        <v>42602.68</v>
      </c>
      <c r="E596" s="23">
        <v>-48981.56</v>
      </c>
      <c r="F596" s="23">
        <v>79870.53</v>
      </c>
    </row>
    <row r="597" spans="1:6" x14ac:dyDescent="0.25">
      <c r="A597" s="22">
        <v>4231210101</v>
      </c>
      <c r="B597" t="s">
        <v>478</v>
      </c>
      <c r="C597" s="23">
        <v>16268.68</v>
      </c>
      <c r="D597" s="23">
        <v>12972.21</v>
      </c>
      <c r="E597" s="23">
        <v>-12585.89</v>
      </c>
      <c r="F597" s="23">
        <v>16655</v>
      </c>
    </row>
    <row r="598" spans="1:6" x14ac:dyDescent="0.25">
      <c r="A598" s="22">
        <v>4231210103</v>
      </c>
      <c r="B598" t="s">
        <v>479</v>
      </c>
      <c r="C598" s="23">
        <v>15647.81</v>
      </c>
      <c r="D598" s="23">
        <v>9096.4</v>
      </c>
      <c r="E598" s="23">
        <v>-7763.28</v>
      </c>
      <c r="F598" s="23">
        <v>16980.93</v>
      </c>
    </row>
    <row r="599" spans="1:6" x14ac:dyDescent="0.25">
      <c r="A599" s="22">
        <v>4231210104</v>
      </c>
      <c r="B599" t="s">
        <v>480</v>
      </c>
      <c r="C599" s="23">
        <v>44217.64</v>
      </c>
      <c r="D599" s="23">
        <v>19601.82</v>
      </c>
      <c r="E599" s="23">
        <v>-28604.39</v>
      </c>
      <c r="F599" s="23">
        <v>35215.07</v>
      </c>
    </row>
    <row r="600" spans="1:6" x14ac:dyDescent="0.25">
      <c r="A600" s="22">
        <v>4231210107</v>
      </c>
      <c r="B600" t="s">
        <v>481</v>
      </c>
      <c r="C600" s="23">
        <v>678</v>
      </c>
      <c r="D600" s="23">
        <v>226</v>
      </c>
      <c r="E600" s="23">
        <v>0</v>
      </c>
      <c r="F600" s="23">
        <v>904</v>
      </c>
    </row>
    <row r="601" spans="1:6" x14ac:dyDescent="0.25">
      <c r="A601" s="22">
        <v>4231210108</v>
      </c>
      <c r="B601" t="s">
        <v>482</v>
      </c>
      <c r="C601" s="23">
        <v>423.75</v>
      </c>
      <c r="D601" s="23">
        <v>141.25</v>
      </c>
      <c r="E601" s="23">
        <v>0</v>
      </c>
      <c r="F601" s="23">
        <v>565</v>
      </c>
    </row>
    <row r="602" spans="1:6" x14ac:dyDescent="0.25">
      <c r="A602" s="22">
        <v>4231210110</v>
      </c>
      <c r="B602" t="s">
        <v>483</v>
      </c>
      <c r="C602" s="23">
        <v>7290.53</v>
      </c>
      <c r="D602" s="23">
        <v>0</v>
      </c>
      <c r="E602" s="23">
        <v>0</v>
      </c>
      <c r="F602" s="23">
        <v>7290.53</v>
      </c>
    </row>
    <row r="603" spans="1:6" x14ac:dyDescent="0.25">
      <c r="A603" s="22">
        <v>4231210199</v>
      </c>
      <c r="B603" t="s">
        <v>484</v>
      </c>
      <c r="C603" s="23">
        <v>1723</v>
      </c>
      <c r="D603" s="23">
        <v>565</v>
      </c>
      <c r="E603" s="23">
        <v>-28</v>
      </c>
      <c r="F603" s="23">
        <v>2260</v>
      </c>
    </row>
    <row r="604" spans="1:6" x14ac:dyDescent="0.25">
      <c r="A604" s="22">
        <v>42312102</v>
      </c>
      <c r="B604" t="s">
        <v>460</v>
      </c>
      <c r="C604" s="23">
        <v>351.73</v>
      </c>
      <c r="D604" s="23">
        <v>81.25</v>
      </c>
      <c r="E604" s="23">
        <v>0</v>
      </c>
      <c r="F604" s="23">
        <v>432.98</v>
      </c>
    </row>
    <row r="605" spans="1:6" x14ac:dyDescent="0.25">
      <c r="A605" s="22">
        <v>4231210299</v>
      </c>
      <c r="B605" t="s">
        <v>484</v>
      </c>
      <c r="C605" s="23">
        <v>351.73</v>
      </c>
      <c r="D605" s="23">
        <v>81.25</v>
      </c>
      <c r="E605" s="23">
        <v>0</v>
      </c>
      <c r="F605" s="23">
        <v>432.98</v>
      </c>
    </row>
    <row r="606" spans="1:6" x14ac:dyDescent="0.25">
      <c r="A606" s="22">
        <v>42313</v>
      </c>
      <c r="B606" t="s">
        <v>283</v>
      </c>
      <c r="C606" s="23">
        <v>11017.62</v>
      </c>
      <c r="D606" s="23">
        <v>3672.54</v>
      </c>
      <c r="E606" s="23">
        <v>0</v>
      </c>
      <c r="F606" s="23">
        <v>14690.16</v>
      </c>
    </row>
    <row r="607" spans="1:6" x14ac:dyDescent="0.25">
      <c r="A607" s="22">
        <v>423131</v>
      </c>
      <c r="B607" t="s">
        <v>485</v>
      </c>
      <c r="C607" s="23">
        <v>11017.62</v>
      </c>
      <c r="D607" s="23">
        <v>3672.54</v>
      </c>
      <c r="E607" s="23">
        <v>0</v>
      </c>
      <c r="F607" s="23">
        <v>14690.16</v>
      </c>
    </row>
    <row r="608" spans="1:6" x14ac:dyDescent="0.25">
      <c r="A608" s="22">
        <v>42313101</v>
      </c>
      <c r="B608" t="s">
        <v>284</v>
      </c>
      <c r="C608" s="23">
        <v>7910.01</v>
      </c>
      <c r="D608" s="23">
        <v>2636.67</v>
      </c>
      <c r="E608" s="23">
        <v>0</v>
      </c>
      <c r="F608" s="23">
        <v>10546.68</v>
      </c>
    </row>
    <row r="609" spans="1:6" x14ac:dyDescent="0.25">
      <c r="A609" s="22">
        <v>4231310101</v>
      </c>
      <c r="B609" t="s">
        <v>389</v>
      </c>
      <c r="C609" s="23">
        <v>7910.01</v>
      </c>
      <c r="D609" s="23">
        <v>2636.67</v>
      </c>
      <c r="E609" s="23">
        <v>0</v>
      </c>
      <c r="F609" s="23">
        <v>10546.68</v>
      </c>
    </row>
    <row r="610" spans="1:6" x14ac:dyDescent="0.25">
      <c r="A610" s="22">
        <v>42313102</v>
      </c>
      <c r="B610" t="s">
        <v>486</v>
      </c>
      <c r="C610" s="23">
        <v>3107.61</v>
      </c>
      <c r="D610" s="23">
        <v>1035.8699999999999</v>
      </c>
      <c r="E610" s="23">
        <v>0</v>
      </c>
      <c r="F610" s="23">
        <v>4143.4799999999996</v>
      </c>
    </row>
    <row r="611" spans="1:6" x14ac:dyDescent="0.25">
      <c r="A611" s="22">
        <v>4231310201</v>
      </c>
      <c r="B611" t="s">
        <v>389</v>
      </c>
      <c r="C611" s="23">
        <v>3107.61</v>
      </c>
      <c r="D611" s="23">
        <v>1035.8699999999999</v>
      </c>
      <c r="E611" s="23">
        <v>0</v>
      </c>
      <c r="F611" s="23">
        <v>4143.4799999999996</v>
      </c>
    </row>
    <row r="612" spans="1:6" x14ac:dyDescent="0.25">
      <c r="A612" s="22">
        <v>42315</v>
      </c>
      <c r="B612" t="s">
        <v>487</v>
      </c>
      <c r="C612" s="23">
        <v>312496.53999999998</v>
      </c>
      <c r="D612" s="23">
        <v>64275.19</v>
      </c>
      <c r="E612" s="23">
        <v>0</v>
      </c>
      <c r="F612" s="23">
        <v>376771.73</v>
      </c>
    </row>
    <row r="613" spans="1:6" x14ac:dyDescent="0.25">
      <c r="A613" s="22">
        <v>423151</v>
      </c>
      <c r="B613" t="s">
        <v>488</v>
      </c>
      <c r="C613" s="23">
        <v>312496.53999999998</v>
      </c>
      <c r="D613" s="23">
        <v>64275.19</v>
      </c>
      <c r="E613" s="23">
        <v>0</v>
      </c>
      <c r="F613" s="23">
        <v>376771.73</v>
      </c>
    </row>
    <row r="614" spans="1:6" x14ac:dyDescent="0.25">
      <c r="A614" s="22">
        <v>42315102</v>
      </c>
      <c r="B614" t="s">
        <v>489</v>
      </c>
      <c r="C614" s="23">
        <v>21693.13</v>
      </c>
      <c r="D614" s="23">
        <v>13033.24</v>
      </c>
      <c r="E614" s="23">
        <v>0</v>
      </c>
      <c r="F614" s="23">
        <v>34726.370000000003</v>
      </c>
    </row>
    <row r="615" spans="1:6" x14ac:dyDescent="0.25">
      <c r="A615" s="22">
        <v>4231510203</v>
      </c>
      <c r="B615" t="s">
        <v>490</v>
      </c>
      <c r="C615" s="23">
        <v>21693.13</v>
      </c>
      <c r="D615" s="23">
        <v>13033.24</v>
      </c>
      <c r="E615" s="23">
        <v>0</v>
      </c>
      <c r="F615" s="23">
        <v>34726.370000000003</v>
      </c>
    </row>
    <row r="616" spans="1:6" x14ac:dyDescent="0.25">
      <c r="A616" s="22">
        <v>42315103</v>
      </c>
      <c r="B616" t="s">
        <v>491</v>
      </c>
      <c r="C616" s="23">
        <v>900</v>
      </c>
      <c r="D616" s="23">
        <v>0</v>
      </c>
      <c r="E616" s="23">
        <v>0</v>
      </c>
      <c r="F616" s="23">
        <v>900</v>
      </c>
    </row>
    <row r="617" spans="1:6" x14ac:dyDescent="0.25">
      <c r="A617" s="22">
        <v>4231510302</v>
      </c>
      <c r="B617" t="s">
        <v>492</v>
      </c>
      <c r="C617" s="23">
        <v>900</v>
      </c>
      <c r="D617" s="23">
        <v>0</v>
      </c>
      <c r="E617" s="23">
        <v>0</v>
      </c>
      <c r="F617" s="23">
        <v>900</v>
      </c>
    </row>
    <row r="618" spans="1:6" x14ac:dyDescent="0.25">
      <c r="A618" s="22">
        <v>42315104</v>
      </c>
      <c r="B618" t="s">
        <v>493</v>
      </c>
      <c r="C618" s="23">
        <v>1.04</v>
      </c>
      <c r="D618" s="23">
        <v>0</v>
      </c>
      <c r="E618" s="23">
        <v>0</v>
      </c>
      <c r="F618" s="23">
        <v>1.04</v>
      </c>
    </row>
    <row r="619" spans="1:6" x14ac:dyDescent="0.25">
      <c r="A619" s="22">
        <v>4231510402</v>
      </c>
      <c r="B619" t="s">
        <v>492</v>
      </c>
      <c r="C619" s="23">
        <v>1.04</v>
      </c>
      <c r="D619" s="23">
        <v>0</v>
      </c>
      <c r="E619" s="23">
        <v>0</v>
      </c>
      <c r="F619" s="23">
        <v>1.04</v>
      </c>
    </row>
    <row r="620" spans="1:6" x14ac:dyDescent="0.25">
      <c r="A620" s="22">
        <v>42315108</v>
      </c>
      <c r="B620" t="s">
        <v>57</v>
      </c>
      <c r="C620" s="23">
        <v>253603.59</v>
      </c>
      <c r="D620" s="23">
        <v>50810.29</v>
      </c>
      <c r="E620" s="23">
        <v>0</v>
      </c>
      <c r="F620" s="23">
        <v>304413.88</v>
      </c>
    </row>
    <row r="621" spans="1:6" x14ac:dyDescent="0.25">
      <c r="A621" s="22">
        <v>42315110</v>
      </c>
      <c r="B621" t="s">
        <v>494</v>
      </c>
      <c r="C621" s="23">
        <v>20007</v>
      </c>
      <c r="D621" s="23">
        <v>0</v>
      </c>
      <c r="E621" s="23">
        <v>0</v>
      </c>
      <c r="F621" s="23">
        <v>20007</v>
      </c>
    </row>
    <row r="622" spans="1:6" x14ac:dyDescent="0.25">
      <c r="A622" s="22">
        <v>4231511001</v>
      </c>
      <c r="B622" t="s">
        <v>495</v>
      </c>
      <c r="C622" s="23">
        <v>20007</v>
      </c>
      <c r="D622" s="23">
        <v>0</v>
      </c>
      <c r="E622" s="23">
        <v>0</v>
      </c>
      <c r="F622" s="23">
        <v>20007</v>
      </c>
    </row>
    <row r="623" spans="1:6" x14ac:dyDescent="0.25">
      <c r="A623" s="22">
        <v>423151100101</v>
      </c>
      <c r="B623" t="s">
        <v>496</v>
      </c>
      <c r="C623" s="23">
        <v>910</v>
      </c>
      <c r="D623" s="23">
        <v>0</v>
      </c>
      <c r="E623" s="23">
        <v>0</v>
      </c>
      <c r="F623" s="23">
        <v>910</v>
      </c>
    </row>
    <row r="624" spans="1:6" x14ac:dyDescent="0.25">
      <c r="A624" s="22">
        <v>423151100103</v>
      </c>
      <c r="B624" t="s">
        <v>449</v>
      </c>
      <c r="C624" s="23">
        <v>19097</v>
      </c>
      <c r="D624" s="23">
        <v>0</v>
      </c>
      <c r="E624" s="23">
        <v>0</v>
      </c>
      <c r="F624" s="23">
        <v>19097</v>
      </c>
    </row>
    <row r="625" spans="1:6" x14ac:dyDescent="0.25">
      <c r="A625" s="22">
        <v>42315111</v>
      </c>
      <c r="B625" t="s">
        <v>497</v>
      </c>
      <c r="C625" s="23">
        <v>16291.78</v>
      </c>
      <c r="D625" s="23">
        <v>431.66</v>
      </c>
      <c r="E625" s="23">
        <v>0</v>
      </c>
      <c r="F625" s="23">
        <v>16723.439999999999</v>
      </c>
    </row>
    <row r="626" spans="1:6" x14ac:dyDescent="0.25">
      <c r="A626" s="22">
        <v>4231511101</v>
      </c>
      <c r="B626" t="s">
        <v>498</v>
      </c>
      <c r="C626" s="23">
        <v>13405</v>
      </c>
      <c r="D626" s="23">
        <v>0</v>
      </c>
      <c r="E626" s="23">
        <v>0</v>
      </c>
      <c r="F626" s="23">
        <v>13405</v>
      </c>
    </row>
    <row r="627" spans="1:6" x14ac:dyDescent="0.25">
      <c r="A627" s="22">
        <v>4231511102</v>
      </c>
      <c r="B627" t="s">
        <v>499</v>
      </c>
      <c r="C627" s="23">
        <v>2886.78</v>
      </c>
      <c r="D627" s="23">
        <v>431.66</v>
      </c>
      <c r="E627" s="23">
        <v>0</v>
      </c>
      <c r="F627" s="23">
        <v>3318.44</v>
      </c>
    </row>
    <row r="628" spans="1:6" x14ac:dyDescent="0.25">
      <c r="A628" s="22">
        <v>42316</v>
      </c>
      <c r="B628" t="s">
        <v>500</v>
      </c>
      <c r="C628" s="23">
        <v>7296.48</v>
      </c>
      <c r="D628" s="23">
        <v>1200.31</v>
      </c>
      <c r="E628" s="23">
        <v>0</v>
      </c>
      <c r="F628" s="23">
        <v>8496.7900000000009</v>
      </c>
    </row>
    <row r="629" spans="1:6" x14ac:dyDescent="0.25">
      <c r="A629" s="22">
        <v>423161</v>
      </c>
      <c r="B629" t="s">
        <v>501</v>
      </c>
      <c r="C629" s="23">
        <v>7296.48</v>
      </c>
      <c r="D629" s="23">
        <v>1200.31</v>
      </c>
      <c r="E629" s="23">
        <v>0</v>
      </c>
      <c r="F629" s="23">
        <v>8496.7900000000009</v>
      </c>
    </row>
    <row r="630" spans="1:6" x14ac:dyDescent="0.25">
      <c r="A630" s="22">
        <v>42316101</v>
      </c>
      <c r="B630" t="s">
        <v>500</v>
      </c>
      <c r="C630" s="23">
        <v>7296.48</v>
      </c>
      <c r="D630" s="23">
        <v>1200.31</v>
      </c>
      <c r="E630" s="23">
        <v>0</v>
      </c>
      <c r="F630" s="23">
        <v>8496.7900000000009</v>
      </c>
    </row>
    <row r="631" spans="1:6" x14ac:dyDescent="0.25">
      <c r="A631" s="22">
        <v>42317</v>
      </c>
      <c r="B631" t="s">
        <v>502</v>
      </c>
      <c r="C631" s="23">
        <v>23815.599999999999</v>
      </c>
      <c r="D631" s="23">
        <v>10075.4</v>
      </c>
      <c r="E631" s="23">
        <v>0</v>
      </c>
      <c r="F631" s="23">
        <v>33891</v>
      </c>
    </row>
    <row r="632" spans="1:6" x14ac:dyDescent="0.25">
      <c r="A632" s="22">
        <v>423171</v>
      </c>
      <c r="B632" t="s">
        <v>503</v>
      </c>
      <c r="C632" s="23">
        <v>23815.599999999999</v>
      </c>
      <c r="D632" s="23">
        <v>10075.4</v>
      </c>
      <c r="E632" s="23">
        <v>0</v>
      </c>
      <c r="F632" s="23">
        <v>33891</v>
      </c>
    </row>
    <row r="633" spans="1:6" x14ac:dyDescent="0.25">
      <c r="A633" s="22">
        <v>42317101</v>
      </c>
      <c r="B633" t="s">
        <v>504</v>
      </c>
      <c r="C633" s="23">
        <v>23386.2</v>
      </c>
      <c r="D633" s="23">
        <v>7795.4</v>
      </c>
      <c r="E633" s="23">
        <v>0</v>
      </c>
      <c r="F633" s="23">
        <v>31181.599999999999</v>
      </c>
    </row>
    <row r="634" spans="1:6" x14ac:dyDescent="0.25">
      <c r="A634" s="22">
        <v>4231710101</v>
      </c>
      <c r="B634" t="s">
        <v>458</v>
      </c>
      <c r="C634" s="23">
        <v>23386.2</v>
      </c>
      <c r="D634" s="23">
        <v>7795.4</v>
      </c>
      <c r="E634" s="23">
        <v>0</v>
      </c>
      <c r="F634" s="23">
        <v>31181.599999999999</v>
      </c>
    </row>
    <row r="635" spans="1:6" x14ac:dyDescent="0.25">
      <c r="A635" s="22">
        <v>42317102</v>
      </c>
      <c r="B635" t="s">
        <v>505</v>
      </c>
      <c r="C635" s="23">
        <v>429.4</v>
      </c>
      <c r="D635" s="23">
        <v>2280</v>
      </c>
      <c r="E635" s="23">
        <v>0</v>
      </c>
      <c r="F635" s="23">
        <v>2709.4</v>
      </c>
    </row>
    <row r="636" spans="1:6" x14ac:dyDescent="0.25">
      <c r="A636" s="22">
        <v>4231710201</v>
      </c>
      <c r="B636" t="s">
        <v>458</v>
      </c>
      <c r="C636" s="23">
        <v>429.4</v>
      </c>
      <c r="D636" s="23">
        <v>0</v>
      </c>
      <c r="E636" s="23">
        <v>0</v>
      </c>
      <c r="F636" s="23">
        <v>429.4</v>
      </c>
    </row>
    <row r="637" spans="1:6" x14ac:dyDescent="0.25">
      <c r="A637" s="22">
        <v>4231710202</v>
      </c>
      <c r="B637" t="s">
        <v>460</v>
      </c>
      <c r="C637" s="23">
        <v>0</v>
      </c>
      <c r="D637" s="23">
        <v>2280</v>
      </c>
      <c r="E637" s="23">
        <v>0</v>
      </c>
      <c r="F637" s="23">
        <v>2280</v>
      </c>
    </row>
    <row r="638" spans="1:6" x14ac:dyDescent="0.25">
      <c r="A638" s="22">
        <v>42319</v>
      </c>
      <c r="B638" t="s">
        <v>506</v>
      </c>
      <c r="C638" s="23">
        <v>5320.84</v>
      </c>
      <c r="D638" s="23">
        <v>1738.94</v>
      </c>
      <c r="E638" s="23">
        <v>0</v>
      </c>
      <c r="F638" s="23">
        <v>7059.78</v>
      </c>
    </row>
    <row r="639" spans="1:6" x14ac:dyDescent="0.25">
      <c r="A639" s="22">
        <v>423191</v>
      </c>
      <c r="B639" t="s">
        <v>507</v>
      </c>
      <c r="C639" s="23">
        <v>5320.84</v>
      </c>
      <c r="D639" s="23">
        <v>1738.94</v>
      </c>
      <c r="E639" s="23">
        <v>0</v>
      </c>
      <c r="F639" s="23">
        <v>7059.78</v>
      </c>
    </row>
    <row r="640" spans="1:6" x14ac:dyDescent="0.25">
      <c r="A640" s="22">
        <v>42319101</v>
      </c>
      <c r="B640" t="s">
        <v>389</v>
      </c>
      <c r="C640" s="23">
        <v>2110.21</v>
      </c>
      <c r="D640" s="23">
        <v>0</v>
      </c>
      <c r="E640" s="23">
        <v>0</v>
      </c>
      <c r="F640" s="23">
        <v>2110.21</v>
      </c>
    </row>
    <row r="641" spans="1:6" x14ac:dyDescent="0.25">
      <c r="A641" s="22">
        <v>42319102</v>
      </c>
      <c r="B641" t="s">
        <v>508</v>
      </c>
      <c r="C641" s="23">
        <v>3210.63</v>
      </c>
      <c r="D641" s="23">
        <v>1738.94</v>
      </c>
      <c r="E641" s="23">
        <v>0</v>
      </c>
      <c r="F641" s="23">
        <v>4949.57</v>
      </c>
    </row>
    <row r="642" spans="1:6" x14ac:dyDescent="0.25">
      <c r="A642" s="22">
        <v>42320</v>
      </c>
      <c r="B642" t="s">
        <v>509</v>
      </c>
      <c r="C642" s="23">
        <v>106006.43</v>
      </c>
      <c r="D642" s="23">
        <v>33007.64</v>
      </c>
      <c r="E642" s="23">
        <v>-4767.13</v>
      </c>
      <c r="F642" s="23">
        <v>134246.94</v>
      </c>
    </row>
    <row r="643" spans="1:6" x14ac:dyDescent="0.25">
      <c r="A643" s="22">
        <v>423201</v>
      </c>
      <c r="B643" t="s">
        <v>510</v>
      </c>
      <c r="C643" s="23">
        <v>106006.43</v>
      </c>
      <c r="D643" s="23">
        <v>33007.64</v>
      </c>
      <c r="E643" s="23">
        <v>-4767.13</v>
      </c>
      <c r="F643" s="23">
        <v>134246.94</v>
      </c>
    </row>
    <row r="644" spans="1:6" x14ac:dyDescent="0.25">
      <c r="A644" s="22">
        <v>42320101</v>
      </c>
      <c r="B644" t="s">
        <v>511</v>
      </c>
      <c r="C644" s="23">
        <v>282.5</v>
      </c>
      <c r="D644" s="23">
        <v>0</v>
      </c>
      <c r="E644" s="23">
        <v>0</v>
      </c>
      <c r="F644" s="23">
        <v>282.5</v>
      </c>
    </row>
    <row r="645" spans="1:6" x14ac:dyDescent="0.25">
      <c r="A645" s="22">
        <v>4232010102</v>
      </c>
      <c r="B645" t="s">
        <v>460</v>
      </c>
      <c r="C645" s="23">
        <v>282.5</v>
      </c>
      <c r="D645" s="23">
        <v>0</v>
      </c>
      <c r="E645" s="23">
        <v>0</v>
      </c>
      <c r="F645" s="23">
        <v>282.5</v>
      </c>
    </row>
    <row r="646" spans="1:6" x14ac:dyDescent="0.25">
      <c r="A646" s="22">
        <v>423201010209</v>
      </c>
      <c r="B646" t="s">
        <v>512</v>
      </c>
      <c r="C646" s="23">
        <v>282.5</v>
      </c>
      <c r="D646" s="23">
        <v>0</v>
      </c>
      <c r="E646" s="23">
        <v>0</v>
      </c>
      <c r="F646" s="23">
        <v>282.5</v>
      </c>
    </row>
    <row r="647" spans="1:6" x14ac:dyDescent="0.25">
      <c r="A647" s="22">
        <v>42320102</v>
      </c>
      <c r="B647" t="s">
        <v>513</v>
      </c>
      <c r="C647" s="23">
        <v>105723.93</v>
      </c>
      <c r="D647" s="23">
        <v>33007.64</v>
      </c>
      <c r="E647" s="23">
        <v>-4767.13</v>
      </c>
      <c r="F647" s="23">
        <v>133964.44</v>
      </c>
    </row>
    <row r="648" spans="1:6" x14ac:dyDescent="0.25">
      <c r="A648" s="22">
        <v>4232010201</v>
      </c>
      <c r="B648" t="s">
        <v>458</v>
      </c>
      <c r="C648" s="23">
        <v>105322.34</v>
      </c>
      <c r="D648" s="23">
        <v>32956.79</v>
      </c>
      <c r="E648" s="23">
        <v>-4767.13</v>
      </c>
      <c r="F648" s="23">
        <v>133512</v>
      </c>
    </row>
    <row r="649" spans="1:6" x14ac:dyDescent="0.25">
      <c r="A649" s="22">
        <v>423201020104</v>
      </c>
      <c r="B649" t="s">
        <v>514</v>
      </c>
      <c r="C649" s="23">
        <v>15612.16</v>
      </c>
      <c r="D649" s="23">
        <v>6370.86</v>
      </c>
      <c r="E649" s="23">
        <v>-3637.13</v>
      </c>
      <c r="F649" s="23">
        <v>18345.89</v>
      </c>
    </row>
    <row r="650" spans="1:6" x14ac:dyDescent="0.25">
      <c r="A650" s="22">
        <v>423201020105</v>
      </c>
      <c r="B650" t="s">
        <v>515</v>
      </c>
      <c r="C650" s="23">
        <v>61209.25</v>
      </c>
      <c r="D650" s="23">
        <v>20125.95</v>
      </c>
      <c r="E650" s="23">
        <v>-1130</v>
      </c>
      <c r="F650" s="23">
        <v>80205.2</v>
      </c>
    </row>
    <row r="651" spans="1:6" x14ac:dyDescent="0.25">
      <c r="A651" s="22">
        <v>423201020106</v>
      </c>
      <c r="B651" t="s">
        <v>516</v>
      </c>
      <c r="C651" s="23">
        <v>4253.13</v>
      </c>
      <c r="D651" s="23">
        <v>1417.71</v>
      </c>
      <c r="E651" s="23">
        <v>0</v>
      </c>
      <c r="F651" s="23">
        <v>5670.84</v>
      </c>
    </row>
    <row r="652" spans="1:6" x14ac:dyDescent="0.25">
      <c r="A652" s="22">
        <v>423201020108</v>
      </c>
      <c r="B652" t="s">
        <v>517</v>
      </c>
      <c r="C652" s="23">
        <v>678</v>
      </c>
      <c r="D652" s="23">
        <v>0</v>
      </c>
      <c r="E652" s="23">
        <v>0</v>
      </c>
      <c r="F652" s="23">
        <v>678</v>
      </c>
    </row>
    <row r="653" spans="1:6" x14ac:dyDescent="0.25">
      <c r="A653" s="22">
        <v>423201020109</v>
      </c>
      <c r="B653" t="s">
        <v>518</v>
      </c>
      <c r="C653" s="23">
        <v>11653.13</v>
      </c>
      <c r="D653" s="23">
        <v>3164</v>
      </c>
      <c r="E653" s="23">
        <v>0</v>
      </c>
      <c r="F653" s="23">
        <v>14817.13</v>
      </c>
    </row>
    <row r="654" spans="1:6" x14ac:dyDescent="0.25">
      <c r="A654" s="22">
        <v>423201020199</v>
      </c>
      <c r="B654" t="s">
        <v>519</v>
      </c>
      <c r="C654" s="23">
        <v>11916.67</v>
      </c>
      <c r="D654" s="23">
        <v>1878.27</v>
      </c>
      <c r="E654" s="23">
        <v>0</v>
      </c>
      <c r="F654" s="23">
        <v>13794.94</v>
      </c>
    </row>
    <row r="655" spans="1:6" x14ac:dyDescent="0.25">
      <c r="A655" s="22">
        <v>4232010202</v>
      </c>
      <c r="B655" t="s">
        <v>460</v>
      </c>
      <c r="C655" s="23">
        <v>401.59</v>
      </c>
      <c r="D655" s="23">
        <v>50.85</v>
      </c>
      <c r="E655" s="23">
        <v>0</v>
      </c>
      <c r="F655" s="23">
        <v>452.44</v>
      </c>
    </row>
    <row r="656" spans="1:6" x14ac:dyDescent="0.25">
      <c r="A656" s="22">
        <v>423201020204</v>
      </c>
      <c r="B656" t="s">
        <v>514</v>
      </c>
      <c r="C656" s="23">
        <v>401.59</v>
      </c>
      <c r="D656" s="23">
        <v>50.85</v>
      </c>
      <c r="E656" s="23">
        <v>0</v>
      </c>
      <c r="F656" s="23">
        <v>452.44</v>
      </c>
    </row>
    <row r="657" spans="1:6" x14ac:dyDescent="0.25">
      <c r="A657" s="22">
        <v>42322</v>
      </c>
      <c r="B657" t="s">
        <v>520</v>
      </c>
      <c r="C657" s="23">
        <v>10538.7</v>
      </c>
      <c r="D657" s="23">
        <v>1817.16</v>
      </c>
      <c r="E657" s="23">
        <v>0</v>
      </c>
      <c r="F657" s="23">
        <v>12355.86</v>
      </c>
    </row>
    <row r="658" spans="1:6" x14ac:dyDescent="0.25">
      <c r="A658" s="22">
        <v>423221</v>
      </c>
      <c r="B658" t="s">
        <v>521</v>
      </c>
      <c r="C658" s="23">
        <v>10538.7</v>
      </c>
      <c r="D658" s="23">
        <v>1817.16</v>
      </c>
      <c r="E658" s="23">
        <v>0</v>
      </c>
      <c r="F658" s="23">
        <v>12355.86</v>
      </c>
    </row>
    <row r="659" spans="1:6" x14ac:dyDescent="0.25">
      <c r="A659" s="22">
        <v>42322101</v>
      </c>
      <c r="B659" t="s">
        <v>458</v>
      </c>
      <c r="C659" s="23">
        <v>5451.48</v>
      </c>
      <c r="D659" s="23">
        <v>1817.16</v>
      </c>
      <c r="E659" s="23">
        <v>0</v>
      </c>
      <c r="F659" s="23">
        <v>7268.64</v>
      </c>
    </row>
    <row r="660" spans="1:6" x14ac:dyDescent="0.25">
      <c r="A660" s="22">
        <v>4232210101</v>
      </c>
      <c r="B660" t="s">
        <v>522</v>
      </c>
      <c r="C660" s="23">
        <v>5451.48</v>
      </c>
      <c r="D660" s="23">
        <v>1817.16</v>
      </c>
      <c r="E660" s="23">
        <v>0</v>
      </c>
      <c r="F660" s="23">
        <v>7268.64</v>
      </c>
    </row>
    <row r="661" spans="1:6" x14ac:dyDescent="0.25">
      <c r="A661" s="22">
        <v>42322102</v>
      </c>
      <c r="B661" t="s">
        <v>460</v>
      </c>
      <c r="C661" s="23">
        <v>5087.22</v>
      </c>
      <c r="D661" s="23">
        <v>0</v>
      </c>
      <c r="E661" s="23">
        <v>0</v>
      </c>
      <c r="F661" s="23">
        <v>5087.22</v>
      </c>
    </row>
    <row r="662" spans="1:6" x14ac:dyDescent="0.25">
      <c r="A662" s="22">
        <v>4232210205</v>
      </c>
      <c r="B662" t="s">
        <v>192</v>
      </c>
      <c r="C662" s="23">
        <v>5087.22</v>
      </c>
      <c r="D662" s="23">
        <v>0</v>
      </c>
      <c r="E662" s="23">
        <v>0</v>
      </c>
      <c r="F662" s="23">
        <v>5087.22</v>
      </c>
    </row>
    <row r="663" spans="1:6" x14ac:dyDescent="0.25">
      <c r="A663" s="22">
        <v>42323</v>
      </c>
      <c r="B663" t="s">
        <v>523</v>
      </c>
      <c r="C663" s="23">
        <v>7953.62</v>
      </c>
      <c r="D663" s="23">
        <v>2229.34</v>
      </c>
      <c r="E663" s="23">
        <v>0</v>
      </c>
      <c r="F663" s="23">
        <v>10182.959999999999</v>
      </c>
    </row>
    <row r="664" spans="1:6" x14ac:dyDescent="0.25">
      <c r="A664" s="22">
        <v>423231</v>
      </c>
      <c r="B664" t="s">
        <v>524</v>
      </c>
      <c r="C664" s="23">
        <v>7953.62</v>
      </c>
      <c r="D664" s="23">
        <v>2229.34</v>
      </c>
      <c r="E664" s="23">
        <v>0</v>
      </c>
      <c r="F664" s="23">
        <v>10182.959999999999</v>
      </c>
    </row>
    <row r="665" spans="1:6" x14ac:dyDescent="0.25">
      <c r="A665" s="22">
        <v>42323101</v>
      </c>
      <c r="B665" t="s">
        <v>523</v>
      </c>
      <c r="C665" s="23">
        <v>7953.62</v>
      </c>
      <c r="D665" s="23">
        <v>2229.34</v>
      </c>
      <c r="E665" s="23">
        <v>0</v>
      </c>
      <c r="F665" s="23">
        <v>10182.959999999999</v>
      </c>
    </row>
    <row r="666" spans="1:6" x14ac:dyDescent="0.25">
      <c r="A666" s="22">
        <v>42324</v>
      </c>
      <c r="B666" t="s">
        <v>363</v>
      </c>
      <c r="C666" s="23">
        <v>3825.56</v>
      </c>
      <c r="D666" s="23">
        <v>0</v>
      </c>
      <c r="E666" s="23">
        <v>0</v>
      </c>
      <c r="F666" s="23">
        <v>3825.56</v>
      </c>
    </row>
    <row r="667" spans="1:6" x14ac:dyDescent="0.25">
      <c r="A667" s="22">
        <v>423241</v>
      </c>
      <c r="B667" t="s">
        <v>432</v>
      </c>
      <c r="C667" s="23">
        <v>3825.56</v>
      </c>
      <c r="D667" s="23">
        <v>0</v>
      </c>
      <c r="E667" s="23">
        <v>0</v>
      </c>
      <c r="F667" s="23">
        <v>3825.56</v>
      </c>
    </row>
    <row r="668" spans="1:6" x14ac:dyDescent="0.25">
      <c r="A668" s="22">
        <v>42324102</v>
      </c>
      <c r="B668" t="s">
        <v>525</v>
      </c>
      <c r="C668" s="23">
        <v>3825.56</v>
      </c>
      <c r="D668" s="23">
        <v>0</v>
      </c>
      <c r="E668" s="23">
        <v>0</v>
      </c>
      <c r="F668" s="23">
        <v>3825.56</v>
      </c>
    </row>
    <row r="669" spans="1:6" x14ac:dyDescent="0.25">
      <c r="A669" s="22">
        <v>42325</v>
      </c>
      <c r="B669" t="s">
        <v>526</v>
      </c>
      <c r="C669" s="23">
        <v>9433.34</v>
      </c>
      <c r="D669" s="23">
        <v>12196.13</v>
      </c>
      <c r="E669" s="23">
        <v>0</v>
      </c>
      <c r="F669" s="23">
        <v>21629.47</v>
      </c>
    </row>
    <row r="670" spans="1:6" x14ac:dyDescent="0.25">
      <c r="A670" s="22">
        <v>423251</v>
      </c>
      <c r="B670" t="s">
        <v>527</v>
      </c>
      <c r="C670" s="23">
        <v>9433.34</v>
      </c>
      <c r="D670" s="23">
        <v>12196.13</v>
      </c>
      <c r="E670" s="23">
        <v>0</v>
      </c>
      <c r="F670" s="23">
        <v>21629.47</v>
      </c>
    </row>
    <row r="671" spans="1:6" x14ac:dyDescent="0.25">
      <c r="A671" s="22">
        <v>42325101</v>
      </c>
      <c r="B671" t="s">
        <v>528</v>
      </c>
      <c r="C671" s="23">
        <v>5899.17</v>
      </c>
      <c r="D671" s="23">
        <v>11941.94</v>
      </c>
      <c r="E671" s="23">
        <v>0</v>
      </c>
      <c r="F671" s="23">
        <v>17841.11</v>
      </c>
    </row>
    <row r="672" spans="1:6" x14ac:dyDescent="0.25">
      <c r="A672" s="22">
        <v>42325102</v>
      </c>
      <c r="B672" t="s">
        <v>529</v>
      </c>
      <c r="C672" s="23">
        <v>3534.17</v>
      </c>
      <c r="D672" s="23">
        <v>254.19</v>
      </c>
      <c r="E672" s="23">
        <v>0</v>
      </c>
      <c r="F672" s="23">
        <v>3788.36</v>
      </c>
    </row>
    <row r="673" spans="1:6" x14ac:dyDescent="0.25">
      <c r="A673" s="22">
        <v>42326</v>
      </c>
      <c r="B673" t="s">
        <v>530</v>
      </c>
      <c r="C673" s="23">
        <v>17217.27</v>
      </c>
      <c r="D673" s="23">
        <v>2775.38</v>
      </c>
      <c r="E673" s="23">
        <v>0</v>
      </c>
      <c r="F673" s="23">
        <v>19992.650000000001</v>
      </c>
    </row>
    <row r="674" spans="1:6" x14ac:dyDescent="0.25">
      <c r="A674" s="22">
        <v>423261</v>
      </c>
      <c r="B674" t="s">
        <v>531</v>
      </c>
      <c r="C674" s="23">
        <v>17217.27</v>
      </c>
      <c r="D674" s="23">
        <v>2775.38</v>
      </c>
      <c r="E674" s="23">
        <v>0</v>
      </c>
      <c r="F674" s="23">
        <v>19992.650000000001</v>
      </c>
    </row>
    <row r="675" spans="1:6" x14ac:dyDescent="0.25">
      <c r="A675" s="22">
        <v>42326102</v>
      </c>
      <c r="B675" t="s">
        <v>508</v>
      </c>
      <c r="C675" s="23">
        <v>17217.27</v>
      </c>
      <c r="D675" s="23">
        <v>2775.38</v>
      </c>
      <c r="E675" s="23">
        <v>0</v>
      </c>
      <c r="F675" s="23">
        <v>19992.650000000001</v>
      </c>
    </row>
    <row r="676" spans="1:6" x14ac:dyDescent="0.25">
      <c r="A676" s="22">
        <v>42328</v>
      </c>
      <c r="B676" t="s">
        <v>532</v>
      </c>
      <c r="C676" s="23">
        <v>143.78</v>
      </c>
      <c r="D676" s="23">
        <v>23.02</v>
      </c>
      <c r="E676" s="23">
        <v>0</v>
      </c>
      <c r="F676" s="23">
        <v>166.8</v>
      </c>
    </row>
    <row r="677" spans="1:6" x14ac:dyDescent="0.25">
      <c r="A677" s="22">
        <v>423281</v>
      </c>
      <c r="B677" t="s">
        <v>533</v>
      </c>
      <c r="C677" s="23">
        <v>143.78</v>
      </c>
      <c r="D677" s="23">
        <v>23.02</v>
      </c>
      <c r="E677" s="23">
        <v>0</v>
      </c>
      <c r="F677" s="23">
        <v>166.8</v>
      </c>
    </row>
    <row r="678" spans="1:6" x14ac:dyDescent="0.25">
      <c r="A678" s="22">
        <v>42328102</v>
      </c>
      <c r="B678" t="s">
        <v>508</v>
      </c>
      <c r="C678" s="23">
        <v>143.78</v>
      </c>
      <c r="D678" s="23">
        <v>23.02</v>
      </c>
      <c r="E678" s="23">
        <v>0</v>
      </c>
      <c r="F678" s="23">
        <v>166.8</v>
      </c>
    </row>
    <row r="679" spans="1:6" x14ac:dyDescent="0.25">
      <c r="A679" s="22">
        <v>42329</v>
      </c>
      <c r="B679" t="s">
        <v>534</v>
      </c>
      <c r="C679" s="23">
        <v>4632.1000000000004</v>
      </c>
      <c r="D679" s="23">
        <v>0</v>
      </c>
      <c r="E679" s="23">
        <v>0</v>
      </c>
      <c r="F679" s="23">
        <v>4632.1000000000004</v>
      </c>
    </row>
    <row r="680" spans="1:6" x14ac:dyDescent="0.25">
      <c r="A680" s="22">
        <v>423291</v>
      </c>
      <c r="B680" t="s">
        <v>535</v>
      </c>
      <c r="C680" s="23">
        <v>4632.1000000000004</v>
      </c>
      <c r="D680" s="23">
        <v>0</v>
      </c>
      <c r="E680" s="23">
        <v>0</v>
      </c>
      <c r="F680" s="23">
        <v>4632.1000000000004</v>
      </c>
    </row>
    <row r="681" spans="1:6" x14ac:dyDescent="0.25">
      <c r="A681" s="22">
        <v>42329101</v>
      </c>
      <c r="B681" t="s">
        <v>534</v>
      </c>
      <c r="C681" s="23">
        <v>4632.1000000000004</v>
      </c>
      <c r="D681" s="23">
        <v>0</v>
      </c>
      <c r="E681" s="23">
        <v>0</v>
      </c>
      <c r="F681" s="23">
        <v>4632.1000000000004</v>
      </c>
    </row>
    <row r="682" spans="1:6" x14ac:dyDescent="0.25">
      <c r="A682" s="22">
        <v>42330</v>
      </c>
      <c r="B682" t="s">
        <v>536</v>
      </c>
      <c r="C682" s="23">
        <v>67704.98</v>
      </c>
      <c r="D682" s="23">
        <v>15385.8</v>
      </c>
      <c r="E682" s="23">
        <v>-3235</v>
      </c>
      <c r="F682" s="23">
        <v>79855.78</v>
      </c>
    </row>
    <row r="683" spans="1:6" x14ac:dyDescent="0.25">
      <c r="A683" s="22">
        <v>423301</v>
      </c>
      <c r="B683" t="s">
        <v>537</v>
      </c>
      <c r="C683" s="23">
        <v>67704.98</v>
      </c>
      <c r="D683" s="23">
        <v>15385.8</v>
      </c>
      <c r="E683" s="23">
        <v>-3235</v>
      </c>
      <c r="F683" s="23">
        <v>79855.78</v>
      </c>
    </row>
    <row r="684" spans="1:6" x14ac:dyDescent="0.25">
      <c r="A684" s="22">
        <v>42330101</v>
      </c>
      <c r="B684" t="s">
        <v>538</v>
      </c>
      <c r="C684" s="23">
        <v>39257.379999999997</v>
      </c>
      <c r="D684" s="23">
        <v>4615.42</v>
      </c>
      <c r="E684" s="23">
        <v>-1555</v>
      </c>
      <c r="F684" s="23">
        <v>42317.8</v>
      </c>
    </row>
    <row r="685" spans="1:6" x14ac:dyDescent="0.25">
      <c r="A685" s="22">
        <v>42330102</v>
      </c>
      <c r="B685" t="s">
        <v>539</v>
      </c>
      <c r="C685" s="23">
        <v>28447.599999999999</v>
      </c>
      <c r="D685" s="23">
        <v>10770.38</v>
      </c>
      <c r="E685" s="23">
        <v>-1680</v>
      </c>
      <c r="F685" s="23">
        <v>37537.980000000003</v>
      </c>
    </row>
    <row r="686" spans="1:6" x14ac:dyDescent="0.25">
      <c r="A686" s="22">
        <v>42332</v>
      </c>
      <c r="B686" t="s">
        <v>540</v>
      </c>
      <c r="C686" s="23">
        <v>8844.52</v>
      </c>
      <c r="D686" s="23">
        <v>1195.76</v>
      </c>
      <c r="E686" s="23">
        <v>0</v>
      </c>
      <c r="F686" s="23">
        <v>10040.280000000001</v>
      </c>
    </row>
    <row r="687" spans="1:6" x14ac:dyDescent="0.25">
      <c r="A687" s="22">
        <v>423321</v>
      </c>
      <c r="B687" t="s">
        <v>541</v>
      </c>
      <c r="C687" s="23">
        <v>8844.52</v>
      </c>
      <c r="D687" s="23">
        <v>1195.76</v>
      </c>
      <c r="E687" s="23">
        <v>0</v>
      </c>
      <c r="F687" s="23">
        <v>10040.280000000001</v>
      </c>
    </row>
    <row r="688" spans="1:6" x14ac:dyDescent="0.25">
      <c r="A688" s="22">
        <v>42332101</v>
      </c>
      <c r="B688" t="s">
        <v>458</v>
      </c>
      <c r="C688" s="23">
        <v>4640.67</v>
      </c>
      <c r="D688" s="23">
        <v>1195.76</v>
      </c>
      <c r="E688" s="23">
        <v>0</v>
      </c>
      <c r="F688" s="23">
        <v>5836.43</v>
      </c>
    </row>
    <row r="689" spans="1:6" x14ac:dyDescent="0.25">
      <c r="A689" s="22">
        <v>4233210101</v>
      </c>
      <c r="B689" t="s">
        <v>522</v>
      </c>
      <c r="C689" s="23">
        <v>2095.4899999999998</v>
      </c>
      <c r="D689" s="23">
        <v>580.66</v>
      </c>
      <c r="E689" s="23">
        <v>0</v>
      </c>
      <c r="F689" s="23">
        <v>2676.15</v>
      </c>
    </row>
    <row r="690" spans="1:6" x14ac:dyDescent="0.25">
      <c r="A690" s="22">
        <v>4233210103</v>
      </c>
      <c r="B690" t="s">
        <v>542</v>
      </c>
      <c r="C690" s="23">
        <v>1718.2</v>
      </c>
      <c r="D690" s="23">
        <v>0</v>
      </c>
      <c r="E690" s="23">
        <v>0</v>
      </c>
      <c r="F690" s="23">
        <v>1718.2</v>
      </c>
    </row>
    <row r="691" spans="1:6" x14ac:dyDescent="0.25">
      <c r="A691" s="22">
        <v>4233210104</v>
      </c>
      <c r="B691" t="s">
        <v>543</v>
      </c>
      <c r="C691" s="23">
        <v>0</v>
      </c>
      <c r="D691" s="23">
        <v>227.45</v>
      </c>
      <c r="E691" s="23">
        <v>0</v>
      </c>
      <c r="F691" s="23">
        <v>227.45</v>
      </c>
    </row>
    <row r="692" spans="1:6" x14ac:dyDescent="0.25">
      <c r="A692" s="22">
        <v>4233210106</v>
      </c>
      <c r="B692" t="s">
        <v>544</v>
      </c>
      <c r="C692" s="23">
        <v>0</v>
      </c>
      <c r="D692" s="23">
        <v>387.65</v>
      </c>
      <c r="E692" s="23">
        <v>0</v>
      </c>
      <c r="F692" s="23">
        <v>387.65</v>
      </c>
    </row>
    <row r="693" spans="1:6" x14ac:dyDescent="0.25">
      <c r="A693" s="22">
        <v>4233210107</v>
      </c>
      <c r="B693" t="s">
        <v>545</v>
      </c>
      <c r="C693" s="23">
        <v>300</v>
      </c>
      <c r="D693" s="23">
        <v>0</v>
      </c>
      <c r="E693" s="23">
        <v>0</v>
      </c>
      <c r="F693" s="23">
        <v>300</v>
      </c>
    </row>
    <row r="694" spans="1:6" x14ac:dyDescent="0.25">
      <c r="A694" s="22">
        <v>4233210109</v>
      </c>
      <c r="B694" t="s">
        <v>546</v>
      </c>
      <c r="C694" s="23">
        <v>526.98</v>
      </c>
      <c r="D694" s="23">
        <v>0</v>
      </c>
      <c r="E694" s="23">
        <v>0</v>
      </c>
      <c r="F694" s="23">
        <v>526.98</v>
      </c>
    </row>
    <row r="695" spans="1:6" x14ac:dyDescent="0.25">
      <c r="A695" s="22">
        <v>42332102</v>
      </c>
      <c r="B695" t="s">
        <v>460</v>
      </c>
      <c r="C695" s="23">
        <v>4203.8500000000004</v>
      </c>
      <c r="D695" s="23">
        <v>0</v>
      </c>
      <c r="E695" s="23">
        <v>0</v>
      </c>
      <c r="F695" s="23">
        <v>4203.8500000000004</v>
      </c>
    </row>
    <row r="696" spans="1:6" x14ac:dyDescent="0.25">
      <c r="A696" s="22">
        <v>4233210204</v>
      </c>
      <c r="B696" t="s">
        <v>543</v>
      </c>
      <c r="C696" s="23">
        <v>324.2</v>
      </c>
      <c r="D696" s="23">
        <v>0</v>
      </c>
      <c r="E696" s="23">
        <v>0</v>
      </c>
      <c r="F696" s="23">
        <v>324.2</v>
      </c>
    </row>
    <row r="697" spans="1:6" x14ac:dyDescent="0.25">
      <c r="A697" s="22">
        <v>4233210205</v>
      </c>
      <c r="B697" t="s">
        <v>192</v>
      </c>
      <c r="C697" s="23">
        <v>3879.65</v>
      </c>
      <c r="D697" s="23">
        <v>0</v>
      </c>
      <c r="E697" s="23">
        <v>0</v>
      </c>
      <c r="F697" s="23">
        <v>3879.65</v>
      </c>
    </row>
    <row r="698" spans="1:6" x14ac:dyDescent="0.25">
      <c r="A698" s="22">
        <v>42399</v>
      </c>
      <c r="B698" t="s">
        <v>547</v>
      </c>
      <c r="C698" s="23">
        <v>15855.89</v>
      </c>
      <c r="D698" s="23">
        <v>17272.400000000001</v>
      </c>
      <c r="E698" s="23">
        <v>-3733.13</v>
      </c>
      <c r="F698" s="23">
        <v>29395.16</v>
      </c>
    </row>
    <row r="699" spans="1:6" x14ac:dyDescent="0.25">
      <c r="A699" s="22">
        <v>423991</v>
      </c>
      <c r="B699" t="s">
        <v>548</v>
      </c>
      <c r="C699" s="23">
        <v>15855.89</v>
      </c>
      <c r="D699" s="23">
        <v>17272.400000000001</v>
      </c>
      <c r="E699" s="23">
        <v>-3733.13</v>
      </c>
      <c r="F699" s="23">
        <v>29395.16</v>
      </c>
    </row>
    <row r="700" spans="1:6" x14ac:dyDescent="0.25">
      <c r="A700" s="22">
        <v>42399101</v>
      </c>
      <c r="B700" t="s">
        <v>547</v>
      </c>
      <c r="C700" s="23">
        <v>15855.89</v>
      </c>
      <c r="D700" s="23">
        <v>17272.400000000001</v>
      </c>
      <c r="E700" s="23">
        <v>-3733.13</v>
      </c>
      <c r="F700" s="23">
        <v>29395.16</v>
      </c>
    </row>
    <row r="701" spans="1:6" x14ac:dyDescent="0.25">
      <c r="A701" s="22">
        <v>424</v>
      </c>
      <c r="B701" t="s">
        <v>549</v>
      </c>
      <c r="C701" s="23">
        <v>15801.79</v>
      </c>
      <c r="D701" s="23">
        <v>4939.1899999999996</v>
      </c>
      <c r="E701" s="23">
        <v>0</v>
      </c>
      <c r="F701" s="23">
        <v>20740.98</v>
      </c>
    </row>
    <row r="702" spans="1:6" x14ac:dyDescent="0.25">
      <c r="A702" s="22">
        <v>42402</v>
      </c>
      <c r="B702" t="s">
        <v>550</v>
      </c>
      <c r="C702" s="23">
        <v>9141.2800000000007</v>
      </c>
      <c r="D702" s="23">
        <v>2719.02</v>
      </c>
      <c r="E702" s="23">
        <v>0</v>
      </c>
      <c r="F702" s="23">
        <v>11860.3</v>
      </c>
    </row>
    <row r="703" spans="1:6" x14ac:dyDescent="0.25">
      <c r="A703" s="22">
        <v>424021</v>
      </c>
      <c r="B703" t="s">
        <v>551</v>
      </c>
      <c r="C703" s="23">
        <v>9141.2800000000007</v>
      </c>
      <c r="D703" s="23">
        <v>2719.02</v>
      </c>
      <c r="E703" s="23">
        <v>0</v>
      </c>
      <c r="F703" s="23">
        <v>11860.3</v>
      </c>
    </row>
    <row r="704" spans="1:6" x14ac:dyDescent="0.25">
      <c r="A704" s="22">
        <v>42402101</v>
      </c>
      <c r="B704" t="s">
        <v>194</v>
      </c>
      <c r="C704" s="23">
        <v>5067.74</v>
      </c>
      <c r="D704" s="23">
        <v>1644.43</v>
      </c>
      <c r="E704" s="23">
        <v>0</v>
      </c>
      <c r="F704" s="23">
        <v>6712.17</v>
      </c>
    </row>
    <row r="705" spans="1:6" x14ac:dyDescent="0.25">
      <c r="A705" s="22">
        <v>42402102</v>
      </c>
      <c r="B705" t="s">
        <v>207</v>
      </c>
      <c r="C705" s="23">
        <v>4073.54</v>
      </c>
      <c r="D705" s="23">
        <v>1074.5899999999999</v>
      </c>
      <c r="E705" s="23">
        <v>0</v>
      </c>
      <c r="F705" s="23">
        <v>5148.13</v>
      </c>
    </row>
    <row r="706" spans="1:6" x14ac:dyDescent="0.25">
      <c r="A706" s="22">
        <v>42499</v>
      </c>
      <c r="B706" t="s">
        <v>552</v>
      </c>
      <c r="C706" s="23">
        <v>6660.51</v>
      </c>
      <c r="D706" s="23">
        <v>2220.17</v>
      </c>
      <c r="E706" s="23">
        <v>0</v>
      </c>
      <c r="F706" s="23">
        <v>8880.68</v>
      </c>
    </row>
    <row r="707" spans="1:6" x14ac:dyDescent="0.25">
      <c r="A707" s="22">
        <v>424991</v>
      </c>
      <c r="B707" t="s">
        <v>553</v>
      </c>
      <c r="C707" s="23">
        <v>6660.51</v>
      </c>
      <c r="D707" s="23">
        <v>2220.17</v>
      </c>
      <c r="E707" s="23">
        <v>0</v>
      </c>
      <c r="F707" s="23">
        <v>8880.68</v>
      </c>
    </row>
    <row r="708" spans="1:6" x14ac:dyDescent="0.25">
      <c r="A708" s="22">
        <v>42499103</v>
      </c>
      <c r="B708" t="s">
        <v>554</v>
      </c>
      <c r="C708" s="23">
        <v>6660.51</v>
      </c>
      <c r="D708" s="23">
        <v>2220.17</v>
      </c>
      <c r="E708" s="23">
        <v>0</v>
      </c>
      <c r="F708" s="23">
        <v>8880.68</v>
      </c>
    </row>
    <row r="709" spans="1:6" x14ac:dyDescent="0.25">
      <c r="A709" s="22">
        <v>425</v>
      </c>
      <c r="B709" t="s">
        <v>555</v>
      </c>
      <c r="C709" s="23">
        <v>272411.64</v>
      </c>
      <c r="D709" s="23">
        <v>122723.51</v>
      </c>
      <c r="E709" s="23">
        <v>-2370.7399999999998</v>
      </c>
      <c r="F709" s="23">
        <v>392764.41</v>
      </c>
    </row>
    <row r="710" spans="1:6" x14ac:dyDescent="0.25">
      <c r="A710" s="22">
        <v>42501</v>
      </c>
      <c r="B710" t="s">
        <v>556</v>
      </c>
      <c r="C710" s="23">
        <v>36742.19</v>
      </c>
      <c r="D710" s="23">
        <v>5065.92</v>
      </c>
      <c r="E710" s="23">
        <v>-2142.86</v>
      </c>
      <c r="F710" s="23">
        <v>39665.25</v>
      </c>
    </row>
    <row r="711" spans="1:6" x14ac:dyDescent="0.25">
      <c r="A711" s="22">
        <v>425011</v>
      </c>
      <c r="B711" t="s">
        <v>557</v>
      </c>
      <c r="C711" s="23">
        <v>36742.19</v>
      </c>
      <c r="D711" s="23">
        <v>5065.92</v>
      </c>
      <c r="E711" s="23">
        <v>-2142.86</v>
      </c>
      <c r="F711" s="23">
        <v>39665.25</v>
      </c>
    </row>
    <row r="712" spans="1:6" x14ac:dyDescent="0.25">
      <c r="A712" s="22">
        <v>42501101</v>
      </c>
      <c r="B712" t="s">
        <v>556</v>
      </c>
      <c r="C712" s="23">
        <v>36742.19</v>
      </c>
      <c r="D712" s="23">
        <v>5065.92</v>
      </c>
      <c r="E712" s="23">
        <v>-2142.86</v>
      </c>
      <c r="F712" s="23">
        <v>39665.25</v>
      </c>
    </row>
    <row r="713" spans="1:6" x14ac:dyDescent="0.25">
      <c r="A713" s="22">
        <v>42502</v>
      </c>
      <c r="B713" t="s">
        <v>558</v>
      </c>
      <c r="C713" s="23">
        <v>4560.54</v>
      </c>
      <c r="D713" s="23">
        <v>0</v>
      </c>
      <c r="E713" s="23">
        <v>0</v>
      </c>
      <c r="F713" s="23">
        <v>4560.54</v>
      </c>
    </row>
    <row r="714" spans="1:6" x14ac:dyDescent="0.25">
      <c r="A714" s="22">
        <v>425021</v>
      </c>
      <c r="B714" t="s">
        <v>559</v>
      </c>
      <c r="C714" s="23">
        <v>4560.54</v>
      </c>
      <c r="D714" s="23">
        <v>0</v>
      </c>
      <c r="E714" s="23">
        <v>0</v>
      </c>
      <c r="F714" s="23">
        <v>4560.54</v>
      </c>
    </row>
    <row r="715" spans="1:6" x14ac:dyDescent="0.25">
      <c r="A715" s="22">
        <v>42502101</v>
      </c>
      <c r="B715" t="s">
        <v>558</v>
      </c>
      <c r="C715" s="23">
        <v>4560.54</v>
      </c>
      <c r="D715" s="23">
        <v>0</v>
      </c>
      <c r="E715" s="23">
        <v>0</v>
      </c>
      <c r="F715" s="23">
        <v>4560.54</v>
      </c>
    </row>
    <row r="716" spans="1:6" x14ac:dyDescent="0.25">
      <c r="A716" s="22">
        <v>42503</v>
      </c>
      <c r="B716" t="s">
        <v>560</v>
      </c>
      <c r="C716" s="23">
        <v>228167.88</v>
      </c>
      <c r="D716" s="23">
        <v>108514.12</v>
      </c>
      <c r="E716" s="23">
        <v>0</v>
      </c>
      <c r="F716" s="23">
        <v>336682</v>
      </c>
    </row>
    <row r="717" spans="1:6" x14ac:dyDescent="0.25">
      <c r="A717" s="22">
        <v>425031</v>
      </c>
      <c r="B717" t="s">
        <v>560</v>
      </c>
      <c r="C717" s="23">
        <v>228167.88</v>
      </c>
      <c r="D717" s="23">
        <v>108514.12</v>
      </c>
      <c r="E717" s="23">
        <v>0</v>
      </c>
      <c r="F717" s="23">
        <v>336682</v>
      </c>
    </row>
    <row r="718" spans="1:6" x14ac:dyDescent="0.25">
      <c r="A718" s="22">
        <v>42503101</v>
      </c>
      <c r="B718" t="s">
        <v>560</v>
      </c>
      <c r="C718" s="23">
        <v>228167.88</v>
      </c>
      <c r="D718" s="23">
        <v>108514.12</v>
      </c>
      <c r="E718" s="23">
        <v>0</v>
      </c>
      <c r="F718" s="23">
        <v>336682</v>
      </c>
    </row>
    <row r="719" spans="1:6" x14ac:dyDescent="0.25">
      <c r="A719" s="22">
        <v>42505</v>
      </c>
      <c r="B719" t="s">
        <v>561</v>
      </c>
      <c r="C719" s="23">
        <v>2569.84</v>
      </c>
      <c r="D719" s="23">
        <v>9143.4699999999993</v>
      </c>
      <c r="E719" s="23">
        <v>-227.88</v>
      </c>
      <c r="F719" s="23">
        <v>11485.43</v>
      </c>
    </row>
    <row r="720" spans="1:6" x14ac:dyDescent="0.25">
      <c r="A720" s="22">
        <v>425051</v>
      </c>
      <c r="B720" t="s">
        <v>561</v>
      </c>
      <c r="C720" s="23">
        <v>2569.84</v>
      </c>
      <c r="D720" s="23">
        <v>9143.4699999999993</v>
      </c>
      <c r="E720" s="23">
        <v>-227.88</v>
      </c>
      <c r="F720" s="23">
        <v>11485.43</v>
      </c>
    </row>
    <row r="721" spans="1:6" x14ac:dyDescent="0.25">
      <c r="A721" s="22">
        <v>42505101</v>
      </c>
      <c r="B721" t="s">
        <v>561</v>
      </c>
      <c r="C721" s="23">
        <v>2569.84</v>
      </c>
      <c r="D721" s="23">
        <v>9143.4699999999993</v>
      </c>
      <c r="E721" s="23">
        <v>-227.88</v>
      </c>
      <c r="F721" s="23">
        <v>11485.43</v>
      </c>
    </row>
    <row r="722" spans="1:6" x14ac:dyDescent="0.25">
      <c r="A722" s="22">
        <v>42599</v>
      </c>
      <c r="B722" t="s">
        <v>562</v>
      </c>
      <c r="C722" s="23">
        <v>371.19</v>
      </c>
      <c r="D722" s="23">
        <v>0</v>
      </c>
      <c r="E722" s="23">
        <v>0</v>
      </c>
      <c r="F722" s="23">
        <v>371.19</v>
      </c>
    </row>
    <row r="723" spans="1:6" x14ac:dyDescent="0.25">
      <c r="A723" s="22">
        <v>425991</v>
      </c>
      <c r="B723" t="s">
        <v>563</v>
      </c>
      <c r="C723" s="23">
        <v>371.19</v>
      </c>
      <c r="D723" s="23">
        <v>0</v>
      </c>
      <c r="E723" s="23">
        <v>0</v>
      </c>
      <c r="F723" s="23">
        <v>371.19</v>
      </c>
    </row>
    <row r="724" spans="1:6" x14ac:dyDescent="0.25">
      <c r="A724" s="22">
        <v>42599102</v>
      </c>
      <c r="B724" t="s">
        <v>564</v>
      </c>
      <c r="C724" s="23">
        <v>371.19</v>
      </c>
      <c r="D724" s="23">
        <v>0</v>
      </c>
      <c r="E724" s="23">
        <v>0</v>
      </c>
      <c r="F724" s="23">
        <v>371.19</v>
      </c>
    </row>
    <row r="725" spans="1:6" x14ac:dyDescent="0.25">
      <c r="A725" s="22">
        <v>43</v>
      </c>
      <c r="B725" t="s">
        <v>565</v>
      </c>
      <c r="C725" s="23">
        <v>11490.63</v>
      </c>
      <c r="D725" s="23">
        <v>3691.87</v>
      </c>
      <c r="E725" s="23">
        <v>-113</v>
      </c>
      <c r="F725" s="23">
        <v>15069.5</v>
      </c>
    </row>
    <row r="726" spans="1:6" x14ac:dyDescent="0.25">
      <c r="A726" s="22">
        <v>434</v>
      </c>
      <c r="B726" t="s">
        <v>566</v>
      </c>
      <c r="C726" s="23">
        <v>508.5</v>
      </c>
      <c r="D726" s="23">
        <v>169.5</v>
      </c>
      <c r="E726" s="23">
        <v>-113</v>
      </c>
      <c r="F726" s="23">
        <v>565</v>
      </c>
    </row>
    <row r="727" spans="1:6" x14ac:dyDescent="0.25">
      <c r="A727" s="22">
        <v>43402</v>
      </c>
      <c r="B727" t="s">
        <v>567</v>
      </c>
      <c r="C727" s="23">
        <v>508.5</v>
      </c>
      <c r="D727" s="23">
        <v>169.5</v>
      </c>
      <c r="E727" s="23">
        <v>-113</v>
      </c>
      <c r="F727" s="23">
        <v>565</v>
      </c>
    </row>
    <row r="728" spans="1:6" x14ac:dyDescent="0.25">
      <c r="A728" s="22">
        <v>434021</v>
      </c>
      <c r="B728" t="s">
        <v>568</v>
      </c>
      <c r="C728" s="23">
        <v>508.5</v>
      </c>
      <c r="D728" s="23">
        <v>169.5</v>
      </c>
      <c r="E728" s="23">
        <v>-113</v>
      </c>
      <c r="F728" s="23">
        <v>565</v>
      </c>
    </row>
    <row r="729" spans="1:6" x14ac:dyDescent="0.25">
      <c r="A729" s="22">
        <v>43402101</v>
      </c>
      <c r="B729" t="s">
        <v>569</v>
      </c>
      <c r="C729" s="23">
        <v>508.5</v>
      </c>
      <c r="D729" s="23">
        <v>169.5</v>
      </c>
      <c r="E729" s="23">
        <v>-113</v>
      </c>
      <c r="F729" s="23">
        <v>565</v>
      </c>
    </row>
    <row r="730" spans="1:6" x14ac:dyDescent="0.25">
      <c r="A730" s="22">
        <v>438</v>
      </c>
      <c r="B730" t="s">
        <v>570</v>
      </c>
      <c r="C730" s="23">
        <v>10982.13</v>
      </c>
      <c r="D730" s="23">
        <v>3522.37</v>
      </c>
      <c r="E730" s="23">
        <v>0</v>
      </c>
      <c r="F730" s="23">
        <v>14504.5</v>
      </c>
    </row>
    <row r="731" spans="1:6" x14ac:dyDescent="0.25">
      <c r="A731" s="22">
        <v>43801</v>
      </c>
      <c r="B731" t="s">
        <v>571</v>
      </c>
      <c r="C731" s="23">
        <v>9049.83</v>
      </c>
      <c r="D731" s="23">
        <v>3016.61</v>
      </c>
      <c r="E731" s="23">
        <v>0</v>
      </c>
      <c r="F731" s="23">
        <v>12066.44</v>
      </c>
    </row>
    <row r="732" spans="1:6" x14ac:dyDescent="0.25">
      <c r="A732" s="22">
        <v>438011</v>
      </c>
      <c r="B732" t="s">
        <v>572</v>
      </c>
      <c r="C732" s="23">
        <v>9049.83</v>
      </c>
      <c r="D732" s="23">
        <v>3016.61</v>
      </c>
      <c r="E732" s="23">
        <v>0</v>
      </c>
      <c r="F732" s="23">
        <v>12066.44</v>
      </c>
    </row>
    <row r="733" spans="1:6" x14ac:dyDescent="0.25">
      <c r="A733" s="22">
        <v>43801101</v>
      </c>
      <c r="B733" t="s">
        <v>571</v>
      </c>
      <c r="C733" s="23">
        <v>9049.83</v>
      </c>
      <c r="D733" s="23">
        <v>3016.61</v>
      </c>
      <c r="E733" s="23">
        <v>0</v>
      </c>
      <c r="F733" s="23">
        <v>12066.44</v>
      </c>
    </row>
    <row r="734" spans="1:6" x14ac:dyDescent="0.25">
      <c r="A734" s="22">
        <v>43899</v>
      </c>
      <c r="B734" t="s">
        <v>570</v>
      </c>
      <c r="C734" s="23">
        <v>1932.3</v>
      </c>
      <c r="D734" s="23">
        <v>505.76</v>
      </c>
      <c r="E734" s="23">
        <v>0</v>
      </c>
      <c r="F734" s="23">
        <v>2438.06</v>
      </c>
    </row>
    <row r="735" spans="1:6" x14ac:dyDescent="0.25">
      <c r="A735" s="22">
        <v>438991</v>
      </c>
      <c r="B735" t="s">
        <v>573</v>
      </c>
      <c r="C735" s="23">
        <v>1932.3</v>
      </c>
      <c r="D735" s="23">
        <v>505.76</v>
      </c>
      <c r="E735" s="23">
        <v>0</v>
      </c>
      <c r="F735" s="23">
        <v>2438.06</v>
      </c>
    </row>
    <row r="736" spans="1:6" x14ac:dyDescent="0.25">
      <c r="A736" s="22">
        <v>43899199</v>
      </c>
      <c r="B736" t="s">
        <v>570</v>
      </c>
      <c r="C736" s="23">
        <v>1932.3</v>
      </c>
      <c r="D736" s="23">
        <v>505.76</v>
      </c>
      <c r="E736" s="23">
        <v>0</v>
      </c>
      <c r="F736" s="23">
        <v>2438.06</v>
      </c>
    </row>
    <row r="737" spans="1:6" x14ac:dyDescent="0.25">
      <c r="A737" s="22">
        <v>44</v>
      </c>
      <c r="B737" t="s">
        <v>574</v>
      </c>
      <c r="C737" s="23">
        <v>290480.62</v>
      </c>
      <c r="D737" s="23">
        <v>101395.74</v>
      </c>
      <c r="E737" s="23">
        <v>0</v>
      </c>
      <c r="F737" s="23">
        <v>391876.36</v>
      </c>
    </row>
    <row r="738" spans="1:6" x14ac:dyDescent="0.25">
      <c r="A738" s="22">
        <v>441</v>
      </c>
      <c r="B738" t="s">
        <v>575</v>
      </c>
      <c r="C738" s="23">
        <v>257683.97</v>
      </c>
      <c r="D738" s="23">
        <v>88725.67</v>
      </c>
      <c r="E738" s="23">
        <v>0</v>
      </c>
      <c r="F738" s="23">
        <v>346409.64</v>
      </c>
    </row>
    <row r="739" spans="1:6" x14ac:dyDescent="0.25">
      <c r="A739" s="22">
        <v>44101</v>
      </c>
      <c r="B739" t="s">
        <v>189</v>
      </c>
      <c r="C739" s="23">
        <v>57835.33</v>
      </c>
      <c r="D739" s="23">
        <v>19233.05</v>
      </c>
      <c r="E739" s="23">
        <v>0</v>
      </c>
      <c r="F739" s="23">
        <v>77068.38</v>
      </c>
    </row>
    <row r="740" spans="1:6" x14ac:dyDescent="0.25">
      <c r="A740" s="22">
        <v>441011</v>
      </c>
      <c r="B740" t="s">
        <v>576</v>
      </c>
      <c r="C740" s="23">
        <v>57835.33</v>
      </c>
      <c r="D740" s="23">
        <v>19233.05</v>
      </c>
      <c r="E740" s="23">
        <v>0</v>
      </c>
      <c r="F740" s="23">
        <v>77068.38</v>
      </c>
    </row>
    <row r="741" spans="1:6" x14ac:dyDescent="0.25">
      <c r="A741" s="22">
        <v>44101101</v>
      </c>
      <c r="B741" t="s">
        <v>217</v>
      </c>
      <c r="C741" s="23">
        <v>33058.69</v>
      </c>
      <c r="D741" s="23">
        <v>11019.56</v>
      </c>
      <c r="E741" s="23">
        <v>0</v>
      </c>
      <c r="F741" s="23">
        <v>44078.25</v>
      </c>
    </row>
    <row r="742" spans="1:6" x14ac:dyDescent="0.25">
      <c r="A742" s="22">
        <v>44101102</v>
      </c>
      <c r="B742" t="s">
        <v>192</v>
      </c>
      <c r="C742" s="23">
        <v>24776.639999999999</v>
      </c>
      <c r="D742" s="23">
        <v>8213.49</v>
      </c>
      <c r="E742" s="23">
        <v>0</v>
      </c>
      <c r="F742" s="23">
        <v>32990.129999999997</v>
      </c>
    </row>
    <row r="743" spans="1:6" x14ac:dyDescent="0.25">
      <c r="A743" s="22">
        <v>44102</v>
      </c>
      <c r="B743" t="s">
        <v>194</v>
      </c>
      <c r="C743" s="23">
        <v>166963.75</v>
      </c>
      <c r="D743" s="23">
        <v>59436.06</v>
      </c>
      <c r="E743" s="23">
        <v>0</v>
      </c>
      <c r="F743" s="23">
        <v>226399.81</v>
      </c>
    </row>
    <row r="744" spans="1:6" x14ac:dyDescent="0.25">
      <c r="A744" s="22">
        <v>441021</v>
      </c>
      <c r="B744" t="s">
        <v>577</v>
      </c>
      <c r="C744" s="23">
        <v>166963.75</v>
      </c>
      <c r="D744" s="23">
        <v>59436.06</v>
      </c>
      <c r="E744" s="23">
        <v>0</v>
      </c>
      <c r="F744" s="23">
        <v>226399.81</v>
      </c>
    </row>
    <row r="745" spans="1:6" x14ac:dyDescent="0.25">
      <c r="A745" s="22">
        <v>44102101</v>
      </c>
      <c r="B745" t="s">
        <v>578</v>
      </c>
      <c r="C745" s="23">
        <v>7590.07</v>
      </c>
      <c r="D745" s="23">
        <v>2561.52</v>
      </c>
      <c r="E745" s="23">
        <v>0</v>
      </c>
      <c r="F745" s="23">
        <v>10151.59</v>
      </c>
    </row>
    <row r="746" spans="1:6" x14ac:dyDescent="0.25">
      <c r="A746" s="22">
        <v>44102102</v>
      </c>
      <c r="B746" t="s">
        <v>197</v>
      </c>
      <c r="C746" s="23">
        <v>1674.05</v>
      </c>
      <c r="D746" s="23">
        <v>673.77</v>
      </c>
      <c r="E746" s="23">
        <v>0</v>
      </c>
      <c r="F746" s="23">
        <v>2347.8200000000002</v>
      </c>
    </row>
    <row r="747" spans="1:6" x14ac:dyDescent="0.25">
      <c r="A747" s="22">
        <v>44102103</v>
      </c>
      <c r="B747" t="s">
        <v>579</v>
      </c>
      <c r="C747" s="23">
        <v>14924.2</v>
      </c>
      <c r="D747" s="23">
        <v>4974.67</v>
      </c>
      <c r="E747" s="23">
        <v>0</v>
      </c>
      <c r="F747" s="23">
        <v>19898.87</v>
      </c>
    </row>
    <row r="748" spans="1:6" x14ac:dyDescent="0.25">
      <c r="A748" s="22">
        <v>44102104</v>
      </c>
      <c r="B748" t="s">
        <v>580</v>
      </c>
      <c r="C748" s="23">
        <v>127952.56</v>
      </c>
      <c r="D748" s="23">
        <v>46257.59</v>
      </c>
      <c r="E748" s="23">
        <v>0</v>
      </c>
      <c r="F748" s="23">
        <v>174210.15</v>
      </c>
    </row>
    <row r="749" spans="1:6" x14ac:dyDescent="0.25">
      <c r="A749" s="22">
        <v>44102105</v>
      </c>
      <c r="B749" t="s">
        <v>221</v>
      </c>
      <c r="C749" s="23">
        <v>1304.3499999999999</v>
      </c>
      <c r="D749" s="23">
        <v>434.79</v>
      </c>
      <c r="E749" s="23">
        <v>0</v>
      </c>
      <c r="F749" s="23">
        <v>1739.14</v>
      </c>
    </row>
    <row r="750" spans="1:6" x14ac:dyDescent="0.25">
      <c r="A750" s="22">
        <v>44102106</v>
      </c>
      <c r="B750" t="s">
        <v>204</v>
      </c>
      <c r="C750" s="23">
        <v>13518.52</v>
      </c>
      <c r="D750" s="23">
        <v>4533.72</v>
      </c>
      <c r="E750" s="23">
        <v>0</v>
      </c>
      <c r="F750" s="23">
        <v>18052.240000000002</v>
      </c>
    </row>
    <row r="751" spans="1:6" x14ac:dyDescent="0.25">
      <c r="A751" s="22">
        <v>44103</v>
      </c>
      <c r="B751" t="s">
        <v>206</v>
      </c>
      <c r="C751" s="23">
        <v>29120.39</v>
      </c>
      <c r="D751" s="23">
        <v>8768.7199999999993</v>
      </c>
      <c r="E751" s="23">
        <v>0</v>
      </c>
      <c r="F751" s="23">
        <v>37889.11</v>
      </c>
    </row>
    <row r="752" spans="1:6" x14ac:dyDescent="0.25">
      <c r="A752" s="22">
        <v>441031</v>
      </c>
      <c r="B752" t="s">
        <v>581</v>
      </c>
      <c r="C752" s="23">
        <v>29120.39</v>
      </c>
      <c r="D752" s="23">
        <v>8768.7199999999993</v>
      </c>
      <c r="E752" s="23">
        <v>0</v>
      </c>
      <c r="F752" s="23">
        <v>37889.11</v>
      </c>
    </row>
    <row r="753" spans="1:6" x14ac:dyDescent="0.25">
      <c r="A753" s="22">
        <v>44103101</v>
      </c>
      <c r="B753" t="s">
        <v>206</v>
      </c>
      <c r="C753" s="23">
        <v>29120.39</v>
      </c>
      <c r="D753" s="23">
        <v>8768.7199999999993</v>
      </c>
      <c r="E753" s="23">
        <v>0</v>
      </c>
      <c r="F753" s="23">
        <v>37889.11</v>
      </c>
    </row>
    <row r="754" spans="1:6" x14ac:dyDescent="0.25">
      <c r="A754" s="22">
        <v>44105</v>
      </c>
      <c r="B754" t="s">
        <v>212</v>
      </c>
      <c r="C754" s="23">
        <v>577.26</v>
      </c>
      <c r="D754" s="23">
        <v>225.44</v>
      </c>
      <c r="E754" s="23">
        <v>0</v>
      </c>
      <c r="F754" s="23">
        <v>802.7</v>
      </c>
    </row>
    <row r="755" spans="1:6" x14ac:dyDescent="0.25">
      <c r="A755" s="22">
        <v>441051</v>
      </c>
      <c r="B755" t="s">
        <v>213</v>
      </c>
      <c r="C755" s="23">
        <v>577.26</v>
      </c>
      <c r="D755" s="23">
        <v>225.44</v>
      </c>
      <c r="E755" s="23">
        <v>0</v>
      </c>
      <c r="F755" s="23">
        <v>802.7</v>
      </c>
    </row>
    <row r="756" spans="1:6" x14ac:dyDescent="0.25">
      <c r="A756" s="22">
        <v>44105102</v>
      </c>
      <c r="B756" t="s">
        <v>57</v>
      </c>
      <c r="C756" s="23">
        <v>577.26</v>
      </c>
      <c r="D756" s="23">
        <v>225.44</v>
      </c>
      <c r="E756" s="23">
        <v>0</v>
      </c>
      <c r="F756" s="23">
        <v>802.7</v>
      </c>
    </row>
    <row r="757" spans="1:6" x14ac:dyDescent="0.25">
      <c r="A757" s="22">
        <v>44106</v>
      </c>
      <c r="B757" t="s">
        <v>214</v>
      </c>
      <c r="C757" s="23">
        <v>3187.24</v>
      </c>
      <c r="D757" s="23">
        <v>1062.4000000000001</v>
      </c>
      <c r="E757" s="23">
        <v>0</v>
      </c>
      <c r="F757" s="23">
        <v>4249.6400000000003</v>
      </c>
    </row>
    <row r="758" spans="1:6" x14ac:dyDescent="0.25">
      <c r="A758" s="22">
        <v>441061</v>
      </c>
      <c r="B758" t="s">
        <v>215</v>
      </c>
      <c r="C758" s="23">
        <v>3187.24</v>
      </c>
      <c r="D758" s="23">
        <v>1062.4000000000001</v>
      </c>
      <c r="E758" s="23">
        <v>0</v>
      </c>
      <c r="F758" s="23">
        <v>4249.6400000000003</v>
      </c>
    </row>
    <row r="759" spans="1:6" x14ac:dyDescent="0.25">
      <c r="A759" s="22">
        <v>44106101</v>
      </c>
      <c r="B759" t="s">
        <v>214</v>
      </c>
      <c r="C759" s="23">
        <v>3187.24</v>
      </c>
      <c r="D759" s="23">
        <v>1062.4000000000001</v>
      </c>
      <c r="E759" s="23">
        <v>0</v>
      </c>
      <c r="F759" s="23">
        <v>4249.6400000000003</v>
      </c>
    </row>
    <row r="760" spans="1:6" x14ac:dyDescent="0.25">
      <c r="A760" s="22">
        <v>444</v>
      </c>
      <c r="B760" t="s">
        <v>582</v>
      </c>
      <c r="C760" s="23">
        <v>32796.65</v>
      </c>
      <c r="D760" s="23">
        <v>12670.07</v>
      </c>
      <c r="E760" s="23">
        <v>0</v>
      </c>
      <c r="F760" s="23">
        <v>45466.720000000001</v>
      </c>
    </row>
    <row r="761" spans="1:6" x14ac:dyDescent="0.25">
      <c r="A761" s="22">
        <v>44402</v>
      </c>
      <c r="B761" t="s">
        <v>176</v>
      </c>
      <c r="C761" s="23">
        <v>32796.65</v>
      </c>
      <c r="D761" s="23">
        <v>12670.07</v>
      </c>
      <c r="E761" s="23">
        <v>0</v>
      </c>
      <c r="F761" s="23">
        <v>45466.720000000001</v>
      </c>
    </row>
    <row r="762" spans="1:6" x14ac:dyDescent="0.25">
      <c r="A762" s="22">
        <v>444021</v>
      </c>
      <c r="B762" t="s">
        <v>226</v>
      </c>
      <c r="C762" s="23">
        <v>32796.65</v>
      </c>
      <c r="D762" s="23">
        <v>12670.07</v>
      </c>
      <c r="E762" s="23">
        <v>0</v>
      </c>
      <c r="F762" s="23">
        <v>45466.720000000001</v>
      </c>
    </row>
    <row r="763" spans="1:6" x14ac:dyDescent="0.25">
      <c r="A763" s="22">
        <v>44402101</v>
      </c>
      <c r="B763" t="s">
        <v>176</v>
      </c>
      <c r="C763" s="23">
        <v>32796.65</v>
      </c>
      <c r="D763" s="23">
        <v>12670.07</v>
      </c>
      <c r="E763" s="23">
        <v>0</v>
      </c>
      <c r="F763" s="23">
        <v>45466.720000000001</v>
      </c>
    </row>
    <row r="764" spans="1:6" x14ac:dyDescent="0.25">
      <c r="A764" s="22">
        <v>46</v>
      </c>
      <c r="B764" t="s">
        <v>583</v>
      </c>
      <c r="C764" s="23">
        <v>19211</v>
      </c>
      <c r="D764" s="23">
        <v>30855.86</v>
      </c>
      <c r="E764" s="23">
        <v>-9.65</v>
      </c>
      <c r="F764" s="23">
        <v>50057.21</v>
      </c>
    </row>
    <row r="765" spans="1:6" x14ac:dyDescent="0.25">
      <c r="A765" s="22">
        <v>461</v>
      </c>
      <c r="B765" t="s">
        <v>583</v>
      </c>
      <c r="C765" s="23">
        <v>19211</v>
      </c>
      <c r="D765" s="23">
        <v>30855.86</v>
      </c>
      <c r="E765" s="23">
        <v>-9.65</v>
      </c>
      <c r="F765" s="23">
        <v>50057.21</v>
      </c>
    </row>
    <row r="766" spans="1:6" x14ac:dyDescent="0.25">
      <c r="A766" s="22">
        <v>46104</v>
      </c>
      <c r="B766" t="s">
        <v>584</v>
      </c>
      <c r="C766" s="23">
        <v>11260</v>
      </c>
      <c r="D766" s="23">
        <v>30763.32</v>
      </c>
      <c r="E766" s="23">
        <v>0</v>
      </c>
      <c r="F766" s="23">
        <v>42023.32</v>
      </c>
    </row>
    <row r="767" spans="1:6" x14ac:dyDescent="0.25">
      <c r="A767" s="22">
        <v>461041</v>
      </c>
      <c r="B767" t="s">
        <v>585</v>
      </c>
      <c r="C767" s="23">
        <v>11260</v>
      </c>
      <c r="D767" s="23">
        <v>30763.32</v>
      </c>
      <c r="E767" s="23">
        <v>0</v>
      </c>
      <c r="F767" s="23">
        <v>42023.32</v>
      </c>
    </row>
    <row r="768" spans="1:6" x14ac:dyDescent="0.25">
      <c r="A768" s="22">
        <v>46104101</v>
      </c>
      <c r="B768" t="s">
        <v>586</v>
      </c>
      <c r="C768" s="23">
        <v>11260</v>
      </c>
      <c r="D768" s="23">
        <v>30763.32</v>
      </c>
      <c r="E768" s="23">
        <v>0</v>
      </c>
      <c r="F768" s="23">
        <v>42023.32</v>
      </c>
    </row>
    <row r="769" spans="1:6" x14ac:dyDescent="0.25">
      <c r="A769" s="22">
        <v>46199</v>
      </c>
      <c r="B769" t="s">
        <v>583</v>
      </c>
      <c r="C769" s="23">
        <v>7951</v>
      </c>
      <c r="D769" s="23">
        <v>92.54</v>
      </c>
      <c r="E769" s="23">
        <v>-9.65</v>
      </c>
      <c r="F769" s="23">
        <v>8033.89</v>
      </c>
    </row>
    <row r="770" spans="1:6" x14ac:dyDescent="0.25">
      <c r="A770" s="22">
        <v>461991</v>
      </c>
      <c r="B770" t="s">
        <v>587</v>
      </c>
      <c r="C770" s="23">
        <v>7951</v>
      </c>
      <c r="D770" s="23">
        <v>92.54</v>
      </c>
      <c r="E770" s="23">
        <v>-9.65</v>
      </c>
      <c r="F770" s="23">
        <v>8033.89</v>
      </c>
    </row>
    <row r="771" spans="1:6" x14ac:dyDescent="0.25">
      <c r="A771" s="22">
        <v>46199102</v>
      </c>
      <c r="B771" t="s">
        <v>588</v>
      </c>
      <c r="C771" s="23">
        <v>2306.29</v>
      </c>
      <c r="D771" s="23">
        <v>20.75</v>
      </c>
      <c r="E771" s="23">
        <v>0</v>
      </c>
      <c r="F771" s="23">
        <v>2327.04</v>
      </c>
    </row>
    <row r="772" spans="1:6" x14ac:dyDescent="0.25">
      <c r="A772" s="22">
        <v>46199199</v>
      </c>
      <c r="B772" t="s">
        <v>589</v>
      </c>
      <c r="C772" s="23">
        <v>5644.71</v>
      </c>
      <c r="D772" s="23">
        <v>71.790000000000006</v>
      </c>
      <c r="E772" s="23">
        <v>-9.65</v>
      </c>
      <c r="F772" s="23">
        <v>5706.85</v>
      </c>
    </row>
    <row r="773" spans="1:6" x14ac:dyDescent="0.25">
      <c r="A773" s="22">
        <v>47</v>
      </c>
      <c r="B773" t="s">
        <v>590</v>
      </c>
      <c r="C773" s="23">
        <v>145.15</v>
      </c>
      <c r="D773" s="23">
        <v>0</v>
      </c>
      <c r="E773" s="23">
        <v>0</v>
      </c>
      <c r="F773" s="23">
        <v>145.15</v>
      </c>
    </row>
    <row r="774" spans="1:6" x14ac:dyDescent="0.25">
      <c r="A774" s="22">
        <v>471</v>
      </c>
      <c r="B774" t="s">
        <v>590</v>
      </c>
      <c r="C774" s="23">
        <v>145.15</v>
      </c>
      <c r="D774" s="23">
        <v>0</v>
      </c>
      <c r="E774" s="23">
        <v>0</v>
      </c>
      <c r="F774" s="23">
        <v>145.15</v>
      </c>
    </row>
    <row r="775" spans="1:6" x14ac:dyDescent="0.25">
      <c r="A775" s="22">
        <v>47101</v>
      </c>
      <c r="B775" t="s">
        <v>591</v>
      </c>
      <c r="C775" s="23">
        <v>145.15</v>
      </c>
      <c r="D775" s="23">
        <v>0</v>
      </c>
      <c r="E775" s="23">
        <v>0</v>
      </c>
      <c r="F775" s="23">
        <v>145.15</v>
      </c>
    </row>
    <row r="776" spans="1:6" x14ac:dyDescent="0.25">
      <c r="A776" s="22">
        <v>471011</v>
      </c>
      <c r="B776" t="s">
        <v>592</v>
      </c>
      <c r="C776" s="23">
        <v>145.15</v>
      </c>
      <c r="D776" s="23">
        <v>0</v>
      </c>
      <c r="E776" s="23">
        <v>0</v>
      </c>
      <c r="F776" s="23">
        <v>145.15</v>
      </c>
    </row>
    <row r="777" spans="1:6" x14ac:dyDescent="0.25">
      <c r="A777" s="22">
        <v>47101101</v>
      </c>
      <c r="B777" t="s">
        <v>591</v>
      </c>
      <c r="C777" s="23">
        <v>145.15</v>
      </c>
      <c r="D777" s="23">
        <v>0</v>
      </c>
      <c r="E777" s="23">
        <v>0</v>
      </c>
      <c r="F777" s="23">
        <v>145.15</v>
      </c>
    </row>
    <row r="778" spans="1:6" x14ac:dyDescent="0.25">
      <c r="A778" s="22">
        <v>48</v>
      </c>
      <c r="B778" t="s">
        <v>593</v>
      </c>
      <c r="C778" s="23">
        <v>234.38</v>
      </c>
      <c r="D778" s="23">
        <v>0</v>
      </c>
      <c r="E778" s="23">
        <v>0</v>
      </c>
      <c r="F778" s="23">
        <v>234.38</v>
      </c>
    </row>
    <row r="779" spans="1:6" x14ac:dyDescent="0.25">
      <c r="A779" s="22">
        <v>481</v>
      </c>
      <c r="B779" t="s">
        <v>593</v>
      </c>
      <c r="C779" s="23">
        <v>234.38</v>
      </c>
      <c r="D779" s="23">
        <v>0</v>
      </c>
      <c r="E779" s="23">
        <v>0</v>
      </c>
      <c r="F779" s="23">
        <v>234.38</v>
      </c>
    </row>
    <row r="780" spans="1:6" x14ac:dyDescent="0.25">
      <c r="A780" s="22">
        <v>48199</v>
      </c>
      <c r="B780" t="s">
        <v>594</v>
      </c>
      <c r="C780" s="23">
        <v>234.38</v>
      </c>
      <c r="D780" s="23">
        <v>0</v>
      </c>
      <c r="E780" s="23">
        <v>0</v>
      </c>
      <c r="F780" s="23">
        <v>234.38</v>
      </c>
    </row>
    <row r="781" spans="1:6" x14ac:dyDescent="0.25">
      <c r="A781" s="22">
        <v>481991</v>
      </c>
      <c r="B781" t="s">
        <v>595</v>
      </c>
      <c r="C781" s="23">
        <v>234.38</v>
      </c>
      <c r="D781" s="23">
        <v>0</v>
      </c>
      <c r="E781" s="23">
        <v>0</v>
      </c>
      <c r="F781" s="23">
        <v>234.38</v>
      </c>
    </row>
    <row r="782" spans="1:6" x14ac:dyDescent="0.25">
      <c r="A782" s="22">
        <v>48199101</v>
      </c>
      <c r="B782" t="s">
        <v>594</v>
      </c>
      <c r="C782" s="23">
        <v>234.38</v>
      </c>
      <c r="D782" s="23">
        <v>0</v>
      </c>
      <c r="E782" s="23">
        <v>0</v>
      </c>
      <c r="F782" s="23">
        <v>234.38</v>
      </c>
    </row>
    <row r="783" spans="1:6" x14ac:dyDescent="0.25">
      <c r="A783" s="22">
        <v>49</v>
      </c>
      <c r="B783" t="s">
        <v>63</v>
      </c>
      <c r="C783" s="23">
        <v>1318637.1000000001</v>
      </c>
      <c r="D783" s="23">
        <v>450624.24</v>
      </c>
      <c r="E783" s="23">
        <v>-13796.55</v>
      </c>
      <c r="F783" s="23">
        <v>1755464.79</v>
      </c>
    </row>
    <row r="784" spans="1:6" x14ac:dyDescent="0.25">
      <c r="A784" s="22">
        <v>491</v>
      </c>
      <c r="B784" t="s">
        <v>63</v>
      </c>
      <c r="C784" s="23">
        <v>1190034.18</v>
      </c>
      <c r="D784" s="23">
        <v>402860.85</v>
      </c>
      <c r="E784" s="23">
        <v>-13796.55</v>
      </c>
      <c r="F784" s="23">
        <v>1579098.48</v>
      </c>
    </row>
    <row r="785" spans="1:6" x14ac:dyDescent="0.25">
      <c r="A785" s="22">
        <v>49101</v>
      </c>
      <c r="B785" t="s">
        <v>287</v>
      </c>
      <c r="C785" s="23">
        <v>1104434.8999999999</v>
      </c>
      <c r="D785" s="23">
        <v>402860.85</v>
      </c>
      <c r="E785" s="23">
        <v>0</v>
      </c>
      <c r="F785" s="23">
        <v>1507295.75</v>
      </c>
    </row>
    <row r="786" spans="1:6" x14ac:dyDescent="0.25">
      <c r="A786" s="22">
        <v>491011</v>
      </c>
      <c r="B786" t="s">
        <v>288</v>
      </c>
      <c r="C786" s="23">
        <v>1104434.8999999999</v>
      </c>
      <c r="D786" s="23">
        <v>402860.85</v>
      </c>
      <c r="E786" s="23">
        <v>0</v>
      </c>
      <c r="F786" s="23">
        <v>1507295.75</v>
      </c>
    </row>
    <row r="787" spans="1:6" x14ac:dyDescent="0.25">
      <c r="A787" s="22">
        <v>49101101</v>
      </c>
      <c r="B787" t="s">
        <v>287</v>
      </c>
      <c r="C787" s="23">
        <v>1104434.8999999999</v>
      </c>
      <c r="D787" s="23">
        <v>349952.3</v>
      </c>
      <c r="E787" s="23">
        <v>0</v>
      </c>
      <c r="F787" s="23">
        <v>1454387.2</v>
      </c>
    </row>
    <row r="788" spans="1:6" x14ac:dyDescent="0.25">
      <c r="A788" s="22">
        <v>49101102</v>
      </c>
      <c r="B788" t="s">
        <v>596</v>
      </c>
      <c r="C788" s="23">
        <v>0</v>
      </c>
      <c r="D788" s="23">
        <v>52908.55</v>
      </c>
      <c r="E788" s="23">
        <v>0</v>
      </c>
      <c r="F788" s="23">
        <v>52908.55</v>
      </c>
    </row>
    <row r="789" spans="1:6" x14ac:dyDescent="0.25">
      <c r="A789" s="22">
        <v>49102</v>
      </c>
      <c r="B789" t="s">
        <v>597</v>
      </c>
      <c r="C789" s="23">
        <v>85599.28</v>
      </c>
      <c r="D789" s="23">
        <v>0</v>
      </c>
      <c r="E789" s="23">
        <v>-13796.55</v>
      </c>
      <c r="F789" s="23">
        <v>71802.73</v>
      </c>
    </row>
    <row r="790" spans="1:6" x14ac:dyDescent="0.25">
      <c r="A790" s="22">
        <v>491021</v>
      </c>
      <c r="B790" t="s">
        <v>598</v>
      </c>
      <c r="C790" s="23">
        <v>85599.28</v>
      </c>
      <c r="D790" s="23">
        <v>0</v>
      </c>
      <c r="E790" s="23">
        <v>-13796.55</v>
      </c>
      <c r="F790" s="23">
        <v>71802.73</v>
      </c>
    </row>
    <row r="791" spans="1:6" x14ac:dyDescent="0.25">
      <c r="A791" s="22">
        <v>49102101</v>
      </c>
      <c r="B791" t="s">
        <v>597</v>
      </c>
      <c r="C791" s="23">
        <v>85599.28</v>
      </c>
      <c r="D791" s="23">
        <v>0</v>
      </c>
      <c r="E791" s="23">
        <v>-13796.55</v>
      </c>
      <c r="F791" s="23">
        <v>71802.73</v>
      </c>
    </row>
    <row r="792" spans="1:6" x14ac:dyDescent="0.25">
      <c r="A792" s="22">
        <v>492</v>
      </c>
      <c r="B792" t="s">
        <v>599</v>
      </c>
      <c r="C792" s="23">
        <v>128602.92</v>
      </c>
      <c r="D792" s="23">
        <v>47763.39</v>
      </c>
      <c r="E792" s="23">
        <v>0</v>
      </c>
      <c r="F792" s="23">
        <v>176366.31</v>
      </c>
    </row>
    <row r="793" spans="1:6" x14ac:dyDescent="0.25">
      <c r="A793" s="22">
        <v>49201</v>
      </c>
      <c r="B793" t="s">
        <v>295</v>
      </c>
      <c r="C793" s="23">
        <v>128602.92</v>
      </c>
      <c r="D793" s="23">
        <v>47763.39</v>
      </c>
      <c r="E793" s="23">
        <v>0</v>
      </c>
      <c r="F793" s="23">
        <v>176366.31</v>
      </c>
    </row>
    <row r="794" spans="1:6" x14ac:dyDescent="0.25">
      <c r="A794" s="22">
        <v>492011</v>
      </c>
      <c r="B794" t="s">
        <v>295</v>
      </c>
      <c r="C794" s="23">
        <v>128602.92</v>
      </c>
      <c r="D794" s="23">
        <v>47763.39</v>
      </c>
      <c r="E794" s="23">
        <v>0</v>
      </c>
      <c r="F794" s="23">
        <v>176366.31</v>
      </c>
    </row>
    <row r="795" spans="1:6" x14ac:dyDescent="0.25">
      <c r="A795" s="22">
        <v>49201101</v>
      </c>
      <c r="B795" t="s">
        <v>295</v>
      </c>
      <c r="C795" s="23">
        <v>128602.92</v>
      </c>
      <c r="D795" s="23">
        <v>41838.22</v>
      </c>
      <c r="E795" s="23">
        <v>0</v>
      </c>
      <c r="F795" s="23">
        <v>170441.14</v>
      </c>
    </row>
    <row r="796" spans="1:6" x14ac:dyDescent="0.25">
      <c r="A796" s="22">
        <v>49201102</v>
      </c>
      <c r="B796" t="s">
        <v>600</v>
      </c>
      <c r="C796" s="23">
        <v>0</v>
      </c>
      <c r="D796" s="23">
        <v>5925.17</v>
      </c>
      <c r="E796" s="23">
        <v>0</v>
      </c>
      <c r="F796" s="23">
        <v>5925.17</v>
      </c>
    </row>
    <row r="797" spans="1:6" x14ac:dyDescent="0.25">
      <c r="A797" s="22">
        <v>5</v>
      </c>
      <c r="B797" t="s">
        <v>601</v>
      </c>
      <c r="C797" s="23">
        <v>-16647720.6</v>
      </c>
      <c r="D797" s="23">
        <v>2003630.47</v>
      </c>
      <c r="E797" s="23">
        <v>-7104209.8300000001</v>
      </c>
      <c r="F797" s="23">
        <v>-21748299.960000001</v>
      </c>
    </row>
    <row r="798" spans="1:6" x14ac:dyDescent="0.25">
      <c r="A798" s="22">
        <v>51</v>
      </c>
      <c r="B798" t="s">
        <v>602</v>
      </c>
      <c r="C798" s="23">
        <v>-16388659.609999999</v>
      </c>
      <c r="D798" s="23">
        <v>0</v>
      </c>
      <c r="E798" s="23">
        <v>-5030876.01</v>
      </c>
      <c r="F798" s="23">
        <v>-21419535.620000001</v>
      </c>
    </row>
    <row r="799" spans="1:6" x14ac:dyDescent="0.25">
      <c r="A799" s="22">
        <v>511</v>
      </c>
      <c r="B799" t="s">
        <v>603</v>
      </c>
      <c r="C799" s="23">
        <v>-16388659.609999999</v>
      </c>
      <c r="D799" s="23">
        <v>0</v>
      </c>
      <c r="E799" s="23">
        <v>-5030876.01</v>
      </c>
      <c r="F799" s="23">
        <v>-21419535.620000001</v>
      </c>
    </row>
    <row r="800" spans="1:6" x14ac:dyDescent="0.25">
      <c r="A800" s="22">
        <v>51101</v>
      </c>
      <c r="B800" t="s">
        <v>604</v>
      </c>
      <c r="C800" s="23">
        <v>-15299594.65</v>
      </c>
      <c r="D800" s="23">
        <v>0</v>
      </c>
      <c r="E800" s="23">
        <v>-4681236.38</v>
      </c>
      <c r="F800" s="23">
        <v>-19980831.030000001</v>
      </c>
    </row>
    <row r="801" spans="1:6" x14ac:dyDescent="0.25">
      <c r="A801" s="22">
        <v>511011</v>
      </c>
      <c r="B801" t="s">
        <v>605</v>
      </c>
      <c r="C801" s="23">
        <v>-15299594.65</v>
      </c>
      <c r="D801" s="23">
        <v>0</v>
      </c>
      <c r="E801" s="23">
        <v>-4681236.38</v>
      </c>
      <c r="F801" s="23">
        <v>-19980831.030000001</v>
      </c>
    </row>
    <row r="802" spans="1:6" x14ac:dyDescent="0.25">
      <c r="A802" s="22">
        <v>51101101</v>
      </c>
      <c r="B802" t="s">
        <v>604</v>
      </c>
      <c r="C802" s="23">
        <v>-15233451.960000001</v>
      </c>
      <c r="D802" s="23">
        <v>0</v>
      </c>
      <c r="E802" s="23">
        <v>-4680811.7699999996</v>
      </c>
      <c r="F802" s="23">
        <v>-19914263.73</v>
      </c>
    </row>
    <row r="803" spans="1:6" x14ac:dyDescent="0.25">
      <c r="A803" s="22">
        <v>51101102</v>
      </c>
      <c r="B803" t="s">
        <v>606</v>
      </c>
      <c r="C803" s="23">
        <v>-66142.69</v>
      </c>
      <c r="D803" s="23">
        <v>0</v>
      </c>
      <c r="E803" s="23">
        <v>-424.61</v>
      </c>
      <c r="F803" s="23">
        <v>-66567.3</v>
      </c>
    </row>
    <row r="804" spans="1:6" x14ac:dyDescent="0.25">
      <c r="A804" s="22">
        <v>51102</v>
      </c>
      <c r="B804" t="s">
        <v>607</v>
      </c>
      <c r="C804" s="23">
        <v>-501570.49</v>
      </c>
      <c r="D804" s="23">
        <v>0</v>
      </c>
      <c r="E804" s="23">
        <v>-156562.19</v>
      </c>
      <c r="F804" s="23">
        <v>-658132.68000000005</v>
      </c>
    </row>
    <row r="805" spans="1:6" x14ac:dyDescent="0.25">
      <c r="A805" s="22">
        <v>511021</v>
      </c>
      <c r="B805" t="s">
        <v>607</v>
      </c>
      <c r="C805" s="23">
        <v>-501570.49</v>
      </c>
      <c r="D805" s="23">
        <v>0</v>
      </c>
      <c r="E805" s="23">
        <v>-156562.19</v>
      </c>
      <c r="F805" s="23">
        <v>-658132.68000000005</v>
      </c>
    </row>
    <row r="806" spans="1:6" x14ac:dyDescent="0.25">
      <c r="A806" s="22">
        <v>51102101</v>
      </c>
      <c r="B806" t="s">
        <v>607</v>
      </c>
      <c r="C806" s="23">
        <v>-501570.49</v>
      </c>
      <c r="D806" s="23">
        <v>0</v>
      </c>
      <c r="E806" s="23">
        <v>-156562.19</v>
      </c>
      <c r="F806" s="23">
        <v>-658132.68000000005</v>
      </c>
    </row>
    <row r="807" spans="1:6" x14ac:dyDescent="0.25">
      <c r="A807" s="22">
        <v>51103</v>
      </c>
      <c r="B807" t="s">
        <v>608</v>
      </c>
      <c r="C807" s="23">
        <v>-587494.47</v>
      </c>
      <c r="D807" s="23">
        <v>0</v>
      </c>
      <c r="E807" s="23">
        <v>-193077.44</v>
      </c>
      <c r="F807" s="23">
        <v>-780571.91</v>
      </c>
    </row>
    <row r="808" spans="1:6" x14ac:dyDescent="0.25">
      <c r="A808" s="22">
        <v>511031</v>
      </c>
      <c r="B808" t="s">
        <v>609</v>
      </c>
      <c r="C808" s="23">
        <v>-587494.47</v>
      </c>
      <c r="D808" s="23">
        <v>0</v>
      </c>
      <c r="E808" s="23">
        <v>-193077.44</v>
      </c>
      <c r="F808" s="23">
        <v>-780571.91</v>
      </c>
    </row>
    <row r="809" spans="1:6" x14ac:dyDescent="0.25">
      <c r="A809" s="22">
        <v>51103101</v>
      </c>
      <c r="B809" t="s">
        <v>610</v>
      </c>
      <c r="C809" s="23">
        <v>-287389.59000000003</v>
      </c>
      <c r="D809" s="23">
        <v>0</v>
      </c>
      <c r="E809" s="23">
        <v>-90736.49</v>
      </c>
      <c r="F809" s="23">
        <v>-378126.08000000002</v>
      </c>
    </row>
    <row r="810" spans="1:6" x14ac:dyDescent="0.25">
      <c r="A810" s="22">
        <v>51103103</v>
      </c>
      <c r="B810" t="s">
        <v>611</v>
      </c>
      <c r="C810" s="23">
        <v>-300104.88</v>
      </c>
      <c r="D810" s="23">
        <v>0</v>
      </c>
      <c r="E810" s="23">
        <v>-102340.95</v>
      </c>
      <c r="F810" s="23">
        <v>-402445.83</v>
      </c>
    </row>
    <row r="811" spans="1:6" x14ac:dyDescent="0.25">
      <c r="A811" s="22">
        <v>52</v>
      </c>
      <c r="B811" t="s">
        <v>612</v>
      </c>
      <c r="C811" s="23">
        <v>-186615.93</v>
      </c>
      <c r="D811" s="23">
        <v>2003199.77</v>
      </c>
      <c r="E811" s="23">
        <v>-2046044.98</v>
      </c>
      <c r="F811" s="23">
        <v>-229461.14</v>
      </c>
    </row>
    <row r="812" spans="1:6" x14ac:dyDescent="0.25">
      <c r="A812" s="22">
        <v>521</v>
      </c>
      <c r="B812" t="s">
        <v>613</v>
      </c>
      <c r="C812" s="23">
        <v>-136072.81</v>
      </c>
      <c r="D812" s="23">
        <v>1817.33</v>
      </c>
      <c r="E812" s="23">
        <v>-33545.449999999997</v>
      </c>
      <c r="F812" s="23">
        <v>-167800.93</v>
      </c>
    </row>
    <row r="813" spans="1:6" x14ac:dyDescent="0.25">
      <c r="A813" s="22">
        <v>52101</v>
      </c>
      <c r="B813" t="s">
        <v>614</v>
      </c>
      <c r="C813" s="23">
        <v>-136072.81</v>
      </c>
      <c r="D813" s="23">
        <v>1817.33</v>
      </c>
      <c r="E813" s="23">
        <v>-33545.449999999997</v>
      </c>
      <c r="F813" s="23">
        <v>-167800.93</v>
      </c>
    </row>
    <row r="814" spans="1:6" x14ac:dyDescent="0.25">
      <c r="A814" s="22">
        <v>521011</v>
      </c>
      <c r="B814" t="s">
        <v>615</v>
      </c>
      <c r="C814" s="23">
        <v>-136072.81</v>
      </c>
      <c r="D814" s="23">
        <v>1817.33</v>
      </c>
      <c r="E814" s="23">
        <v>-33545.449999999997</v>
      </c>
      <c r="F814" s="23">
        <v>-167800.93</v>
      </c>
    </row>
    <row r="815" spans="1:6" x14ac:dyDescent="0.25">
      <c r="A815" s="22">
        <v>52101102</v>
      </c>
      <c r="B815" t="s">
        <v>616</v>
      </c>
      <c r="C815" s="23">
        <v>-48637.2</v>
      </c>
      <c r="D815" s="23">
        <v>1817.33</v>
      </c>
      <c r="E815" s="23">
        <v>-31802.28</v>
      </c>
      <c r="F815" s="23">
        <v>-78622.149999999994</v>
      </c>
    </row>
    <row r="816" spans="1:6" x14ac:dyDescent="0.25">
      <c r="A816" s="22">
        <v>5210110203</v>
      </c>
      <c r="B816" t="s">
        <v>90</v>
      </c>
      <c r="C816" s="23">
        <v>-508.57</v>
      </c>
      <c r="D816" s="23">
        <v>0</v>
      </c>
      <c r="E816" s="23">
        <v>-134.49</v>
      </c>
      <c r="F816" s="23">
        <v>-643.05999999999995</v>
      </c>
    </row>
    <row r="817" spans="1:6" x14ac:dyDescent="0.25">
      <c r="A817" s="22">
        <v>5210110204</v>
      </c>
      <c r="B817" t="s">
        <v>91</v>
      </c>
      <c r="C817" s="23">
        <v>-69</v>
      </c>
      <c r="D817" s="23">
        <v>0</v>
      </c>
      <c r="E817" s="23">
        <v>-15.18</v>
      </c>
      <c r="F817" s="23">
        <v>-84.18</v>
      </c>
    </row>
    <row r="818" spans="1:6" x14ac:dyDescent="0.25">
      <c r="A818" s="22">
        <v>5210110207</v>
      </c>
      <c r="B818" t="s">
        <v>617</v>
      </c>
      <c r="C818" s="23">
        <v>-195.25</v>
      </c>
      <c r="D818" s="23">
        <v>0</v>
      </c>
      <c r="E818" s="23">
        <v>-52.85</v>
      </c>
      <c r="F818" s="23">
        <v>-248.1</v>
      </c>
    </row>
    <row r="819" spans="1:6" x14ac:dyDescent="0.25">
      <c r="A819" s="22">
        <v>5210110208</v>
      </c>
      <c r="B819" t="s">
        <v>164</v>
      </c>
      <c r="C819" s="23">
        <v>-0.69</v>
      </c>
      <c r="D819" s="23">
        <v>0</v>
      </c>
      <c r="E819" s="23">
        <v>-0.26</v>
      </c>
      <c r="F819" s="23">
        <v>-0.95</v>
      </c>
    </row>
    <row r="820" spans="1:6" x14ac:dyDescent="0.25">
      <c r="A820" s="22">
        <v>5210110209</v>
      </c>
      <c r="B820" t="s">
        <v>618</v>
      </c>
      <c r="C820" s="23">
        <v>-0.01</v>
      </c>
      <c r="D820" s="23">
        <v>0</v>
      </c>
      <c r="E820" s="23">
        <v>0</v>
      </c>
      <c r="F820" s="23">
        <v>-0.01</v>
      </c>
    </row>
    <row r="821" spans="1:6" x14ac:dyDescent="0.25">
      <c r="A821" s="22">
        <v>5210110210</v>
      </c>
      <c r="B821" t="s">
        <v>98</v>
      </c>
      <c r="C821" s="23">
        <v>-1.18</v>
      </c>
      <c r="D821" s="23">
        <v>0</v>
      </c>
      <c r="E821" s="23">
        <v>-0.3</v>
      </c>
      <c r="F821" s="23">
        <v>-1.48</v>
      </c>
    </row>
    <row r="822" spans="1:6" x14ac:dyDescent="0.25">
      <c r="A822" s="22">
        <v>5210110212</v>
      </c>
      <c r="B822" t="s">
        <v>99</v>
      </c>
      <c r="C822" s="23">
        <v>-29668.1</v>
      </c>
      <c r="D822" s="23">
        <v>0</v>
      </c>
      <c r="E822" s="23">
        <v>-13078.47</v>
      </c>
      <c r="F822" s="23">
        <v>-42746.57</v>
      </c>
    </row>
    <row r="823" spans="1:6" x14ac:dyDescent="0.25">
      <c r="A823" s="22">
        <v>5210110218</v>
      </c>
      <c r="B823" t="s">
        <v>619</v>
      </c>
      <c r="C823" s="23">
        <v>-12561.6</v>
      </c>
      <c r="D823" s="23">
        <v>1791.06</v>
      </c>
      <c r="E823" s="23">
        <v>-9192.81</v>
      </c>
      <c r="F823" s="23">
        <v>-19963.349999999999</v>
      </c>
    </row>
    <row r="824" spans="1:6" x14ac:dyDescent="0.25">
      <c r="A824" s="22">
        <v>5210110220</v>
      </c>
      <c r="B824" t="s">
        <v>261</v>
      </c>
      <c r="C824" s="23">
        <v>-0.09</v>
      </c>
      <c r="D824" s="23">
        <v>0</v>
      </c>
      <c r="E824" s="23">
        <v>0</v>
      </c>
      <c r="F824" s="23">
        <v>-0.09</v>
      </c>
    </row>
    <row r="825" spans="1:6" x14ac:dyDescent="0.25">
      <c r="A825" s="22">
        <v>5210110223</v>
      </c>
      <c r="B825" t="s">
        <v>262</v>
      </c>
      <c r="C825" s="23">
        <v>-7.0000000000000007E-2</v>
      </c>
      <c r="D825" s="23">
        <v>0</v>
      </c>
      <c r="E825" s="23">
        <v>0</v>
      </c>
      <c r="F825" s="23">
        <v>-7.0000000000000007E-2</v>
      </c>
    </row>
    <row r="826" spans="1:6" x14ac:dyDescent="0.25">
      <c r="A826" s="22">
        <v>5210110227</v>
      </c>
      <c r="B826" t="s">
        <v>165</v>
      </c>
      <c r="C826" s="23">
        <v>-26.3</v>
      </c>
      <c r="D826" s="23">
        <v>0</v>
      </c>
      <c r="E826" s="23">
        <v>-13.75</v>
      </c>
      <c r="F826" s="23">
        <v>-40.049999999999997</v>
      </c>
    </row>
    <row r="827" spans="1:6" x14ac:dyDescent="0.25">
      <c r="A827" s="22">
        <v>5210110231</v>
      </c>
      <c r="B827" t="s">
        <v>105</v>
      </c>
      <c r="C827" s="23">
        <v>-5606.34</v>
      </c>
      <c r="D827" s="23">
        <v>26.27</v>
      </c>
      <c r="E827" s="23">
        <v>-9314.17</v>
      </c>
      <c r="F827" s="23">
        <v>-14894.24</v>
      </c>
    </row>
    <row r="828" spans="1:6" x14ac:dyDescent="0.25">
      <c r="A828" s="22">
        <v>52101103</v>
      </c>
      <c r="B828" t="s">
        <v>106</v>
      </c>
      <c r="C828" s="23">
        <v>-87435.61</v>
      </c>
      <c r="D828" s="23">
        <v>0</v>
      </c>
      <c r="E828" s="23">
        <v>-1743.17</v>
      </c>
      <c r="F828" s="23">
        <v>-89178.78</v>
      </c>
    </row>
    <row r="829" spans="1:6" x14ac:dyDescent="0.25">
      <c r="A829" s="22">
        <v>5210110307</v>
      </c>
      <c r="B829" t="s">
        <v>617</v>
      </c>
      <c r="C829" s="23">
        <v>-6639.34</v>
      </c>
      <c r="D829" s="23">
        <v>0</v>
      </c>
      <c r="E829" s="23">
        <v>-245.9</v>
      </c>
      <c r="F829" s="23">
        <v>-6885.24</v>
      </c>
    </row>
    <row r="830" spans="1:6" x14ac:dyDescent="0.25">
      <c r="A830" s="22">
        <v>5210110312</v>
      </c>
      <c r="B830" t="s">
        <v>99</v>
      </c>
      <c r="C830" s="23">
        <v>-43890.03</v>
      </c>
      <c r="D830" s="23">
        <v>0</v>
      </c>
      <c r="E830" s="23">
        <v>-218.58</v>
      </c>
      <c r="F830" s="23">
        <v>-44108.61</v>
      </c>
    </row>
    <row r="831" spans="1:6" x14ac:dyDescent="0.25">
      <c r="A831" s="22">
        <v>5210110318</v>
      </c>
      <c r="B831" t="s">
        <v>260</v>
      </c>
      <c r="C831" s="23">
        <v>-25225.91</v>
      </c>
      <c r="D831" s="23">
        <v>0</v>
      </c>
      <c r="E831" s="23">
        <v>-491.8</v>
      </c>
      <c r="F831" s="23">
        <v>-25717.71</v>
      </c>
    </row>
    <row r="832" spans="1:6" x14ac:dyDescent="0.25">
      <c r="A832" s="22">
        <v>5210110331</v>
      </c>
      <c r="B832" t="s">
        <v>105</v>
      </c>
      <c r="C832" s="23">
        <v>-11680.33</v>
      </c>
      <c r="D832" s="23">
        <v>0</v>
      </c>
      <c r="E832" s="23">
        <v>-786.89</v>
      </c>
      <c r="F832" s="23">
        <v>-12467.22</v>
      </c>
    </row>
    <row r="833" spans="1:6" x14ac:dyDescent="0.25">
      <c r="A833" s="22">
        <v>522</v>
      </c>
      <c r="B833" t="s">
        <v>620</v>
      </c>
      <c r="C833" s="23">
        <v>-50543.12</v>
      </c>
      <c r="D833" s="23">
        <v>2001382.44</v>
      </c>
      <c r="E833" s="23">
        <v>-2012499.53</v>
      </c>
      <c r="F833" s="23">
        <v>-61660.21</v>
      </c>
    </row>
    <row r="834" spans="1:6" x14ac:dyDescent="0.25">
      <c r="A834" s="22">
        <v>52201</v>
      </c>
      <c r="B834" t="s">
        <v>621</v>
      </c>
      <c r="C834" s="23">
        <v>-40576.699999999997</v>
      </c>
      <c r="D834" s="23">
        <v>0</v>
      </c>
      <c r="E834" s="23">
        <v>-7786.87</v>
      </c>
      <c r="F834" s="23">
        <v>-48363.57</v>
      </c>
    </row>
    <row r="835" spans="1:6" x14ac:dyDescent="0.25">
      <c r="A835" s="22">
        <v>522011</v>
      </c>
      <c r="B835" t="s">
        <v>622</v>
      </c>
      <c r="C835" s="23">
        <v>-40576.699999999997</v>
      </c>
      <c r="D835" s="23">
        <v>0</v>
      </c>
      <c r="E835" s="23">
        <v>-7786.87</v>
      </c>
      <c r="F835" s="23">
        <v>-48363.57</v>
      </c>
    </row>
    <row r="836" spans="1:6" x14ac:dyDescent="0.25">
      <c r="A836" s="22">
        <v>52201101</v>
      </c>
      <c r="B836" t="s">
        <v>623</v>
      </c>
      <c r="C836" s="23">
        <v>-40576.699999999997</v>
      </c>
      <c r="D836" s="23">
        <v>0</v>
      </c>
      <c r="E836" s="23">
        <v>-7786.87</v>
      </c>
      <c r="F836" s="23">
        <v>-48363.57</v>
      </c>
    </row>
    <row r="837" spans="1:6" x14ac:dyDescent="0.25">
      <c r="A837" s="22">
        <v>5220110112</v>
      </c>
      <c r="B837" t="s">
        <v>99</v>
      </c>
      <c r="C837" s="23">
        <v>-14272.55</v>
      </c>
      <c r="D837" s="23">
        <v>0</v>
      </c>
      <c r="E837" s="23">
        <v>0</v>
      </c>
      <c r="F837" s="23">
        <v>-14272.55</v>
      </c>
    </row>
    <row r="838" spans="1:6" x14ac:dyDescent="0.25">
      <c r="A838" s="22">
        <v>5220110118</v>
      </c>
      <c r="B838" t="s">
        <v>121</v>
      </c>
      <c r="C838" s="23">
        <v>-6724.23</v>
      </c>
      <c r="D838" s="23">
        <v>0</v>
      </c>
      <c r="E838" s="23">
        <v>-2192.62</v>
      </c>
      <c r="F838" s="23">
        <v>-8916.85</v>
      </c>
    </row>
    <row r="839" spans="1:6" x14ac:dyDescent="0.25">
      <c r="A839" s="22">
        <v>5220110131</v>
      </c>
      <c r="B839" t="s">
        <v>105</v>
      </c>
      <c r="C839" s="23">
        <v>-19579.919999999998</v>
      </c>
      <c r="D839" s="23">
        <v>0</v>
      </c>
      <c r="E839" s="23">
        <v>-5594.25</v>
      </c>
      <c r="F839" s="23">
        <v>-25174.17</v>
      </c>
    </row>
    <row r="840" spans="1:6" x14ac:dyDescent="0.25">
      <c r="A840" s="22">
        <v>52202</v>
      </c>
      <c r="B840" t="s">
        <v>624</v>
      </c>
      <c r="C840" s="23">
        <v>-7718.9</v>
      </c>
      <c r="D840" s="23">
        <v>2000158.1</v>
      </c>
      <c r="E840" s="23">
        <v>-2001189.65</v>
      </c>
      <c r="F840" s="23">
        <v>-8750.4500000000007</v>
      </c>
    </row>
    <row r="841" spans="1:6" x14ac:dyDescent="0.25">
      <c r="A841" s="22">
        <v>522021</v>
      </c>
      <c r="B841" t="s">
        <v>625</v>
      </c>
      <c r="C841" s="23">
        <v>-7718.9</v>
      </c>
      <c r="D841" s="23">
        <v>2000158.1</v>
      </c>
      <c r="E841" s="23">
        <v>-2001189.65</v>
      </c>
      <c r="F841" s="23">
        <v>-8750.4500000000007</v>
      </c>
    </row>
    <row r="842" spans="1:6" x14ac:dyDescent="0.25">
      <c r="A842" s="22">
        <v>52202106</v>
      </c>
      <c r="B842" t="s">
        <v>626</v>
      </c>
      <c r="C842" s="23">
        <v>-7718.9</v>
      </c>
      <c r="D842" s="23">
        <v>2000158.1</v>
      </c>
      <c r="E842" s="23">
        <v>-2001189.65</v>
      </c>
      <c r="F842" s="23">
        <v>-8750.4500000000007</v>
      </c>
    </row>
    <row r="843" spans="1:6" x14ac:dyDescent="0.25">
      <c r="A843" s="22">
        <v>5220210601</v>
      </c>
      <c r="B843" t="s">
        <v>114</v>
      </c>
      <c r="C843" s="23">
        <v>-7718.9</v>
      </c>
      <c r="D843" s="23">
        <v>2000158.1</v>
      </c>
      <c r="E843" s="23">
        <v>-2001189.65</v>
      </c>
      <c r="F843" s="23">
        <v>-8750.4500000000007</v>
      </c>
    </row>
    <row r="844" spans="1:6" x14ac:dyDescent="0.25">
      <c r="A844" s="22">
        <v>522021060101</v>
      </c>
      <c r="B844" t="s">
        <v>627</v>
      </c>
      <c r="C844" s="23">
        <v>-7718.9</v>
      </c>
      <c r="D844" s="23">
        <v>2000158.1</v>
      </c>
      <c r="E844" s="23">
        <v>-2001189.65</v>
      </c>
      <c r="F844" s="23">
        <v>-8750.4500000000007</v>
      </c>
    </row>
    <row r="845" spans="1:6" x14ac:dyDescent="0.25">
      <c r="A845" s="22">
        <v>52203</v>
      </c>
      <c r="B845" t="s">
        <v>628</v>
      </c>
      <c r="C845" s="23">
        <v>-2247.52</v>
      </c>
      <c r="D845" s="23">
        <v>1224.3399999999999</v>
      </c>
      <c r="E845" s="23">
        <v>-3523.01</v>
      </c>
      <c r="F845" s="23">
        <v>-4546.1899999999996</v>
      </c>
    </row>
    <row r="846" spans="1:6" x14ac:dyDescent="0.25">
      <c r="A846" s="22">
        <v>522031</v>
      </c>
      <c r="B846" t="s">
        <v>629</v>
      </c>
      <c r="C846" s="23">
        <v>-2247.52</v>
      </c>
      <c r="D846" s="23">
        <v>1224.3399999999999</v>
      </c>
      <c r="E846" s="23">
        <v>-3523.01</v>
      </c>
      <c r="F846" s="23">
        <v>-4546.1899999999996</v>
      </c>
    </row>
    <row r="847" spans="1:6" x14ac:dyDescent="0.25">
      <c r="A847" s="22">
        <v>52203106</v>
      </c>
      <c r="B847" t="s">
        <v>626</v>
      </c>
      <c r="C847" s="23">
        <v>-2247.52</v>
      </c>
      <c r="D847" s="23">
        <v>1224.3399999999999</v>
      </c>
      <c r="E847" s="23">
        <v>-3523.01</v>
      </c>
      <c r="F847" s="23">
        <v>-4546.1899999999996</v>
      </c>
    </row>
    <row r="848" spans="1:6" x14ac:dyDescent="0.25">
      <c r="A848" s="22">
        <v>5220310601</v>
      </c>
      <c r="B848" t="s">
        <v>114</v>
      </c>
      <c r="C848" s="23">
        <v>-2247.52</v>
      </c>
      <c r="D848" s="23">
        <v>1224.3399999999999</v>
      </c>
      <c r="E848" s="23">
        <v>-3523.01</v>
      </c>
      <c r="F848" s="23">
        <v>-4546.1899999999996</v>
      </c>
    </row>
    <row r="849" spans="1:6" x14ac:dyDescent="0.25">
      <c r="A849" s="22">
        <v>53</v>
      </c>
      <c r="B849" t="s">
        <v>630</v>
      </c>
      <c r="C849" s="23">
        <v>-55053.79</v>
      </c>
      <c r="D849" s="23">
        <v>430.7</v>
      </c>
      <c r="E849" s="23">
        <v>-6710.9</v>
      </c>
      <c r="F849" s="23">
        <v>-61333.99</v>
      </c>
    </row>
    <row r="850" spans="1:6" x14ac:dyDescent="0.25">
      <c r="A850" s="22">
        <v>531</v>
      </c>
      <c r="B850" t="s">
        <v>631</v>
      </c>
      <c r="C850" s="23">
        <v>-887.17</v>
      </c>
      <c r="D850" s="23">
        <v>430.7</v>
      </c>
      <c r="E850" s="23">
        <v>-861.4</v>
      </c>
      <c r="F850" s="23">
        <v>-1317.87</v>
      </c>
    </row>
    <row r="851" spans="1:6" x14ac:dyDescent="0.25">
      <c r="A851" s="22">
        <v>53101</v>
      </c>
      <c r="B851" t="s">
        <v>632</v>
      </c>
      <c r="C851" s="23">
        <v>-887.17</v>
      </c>
      <c r="D851" s="23">
        <v>430.7</v>
      </c>
      <c r="E851" s="23">
        <v>-861.4</v>
      </c>
      <c r="F851" s="23">
        <v>-1317.87</v>
      </c>
    </row>
    <row r="852" spans="1:6" x14ac:dyDescent="0.25">
      <c r="A852" s="22">
        <v>531011</v>
      </c>
      <c r="B852" t="s">
        <v>632</v>
      </c>
      <c r="C852" s="23">
        <v>-887.17</v>
      </c>
      <c r="D852" s="23">
        <v>430.7</v>
      </c>
      <c r="E852" s="23">
        <v>-861.4</v>
      </c>
      <c r="F852" s="23">
        <v>-1317.87</v>
      </c>
    </row>
    <row r="853" spans="1:6" x14ac:dyDescent="0.25">
      <c r="A853" s="22">
        <v>53101102</v>
      </c>
      <c r="B853" t="s">
        <v>633</v>
      </c>
      <c r="C853" s="23">
        <v>-887.17</v>
      </c>
      <c r="D853" s="23">
        <v>430.7</v>
      </c>
      <c r="E853" s="23">
        <v>-861.4</v>
      </c>
      <c r="F853" s="23">
        <v>-1317.87</v>
      </c>
    </row>
    <row r="854" spans="1:6" x14ac:dyDescent="0.25">
      <c r="A854" s="22">
        <v>534</v>
      </c>
      <c r="B854" t="s">
        <v>630</v>
      </c>
      <c r="C854" s="23">
        <v>-54166.62</v>
      </c>
      <c r="D854" s="23">
        <v>0</v>
      </c>
      <c r="E854" s="23">
        <v>-5849.5</v>
      </c>
      <c r="F854" s="23">
        <v>-60016.12</v>
      </c>
    </row>
    <row r="855" spans="1:6" x14ac:dyDescent="0.25">
      <c r="A855" s="22">
        <v>53404</v>
      </c>
      <c r="B855" t="s">
        <v>634</v>
      </c>
      <c r="C855" s="23">
        <v>-17056.61</v>
      </c>
      <c r="D855" s="23">
        <v>0</v>
      </c>
      <c r="E855" s="23">
        <v>0</v>
      </c>
      <c r="F855" s="23">
        <v>-17056.61</v>
      </c>
    </row>
    <row r="856" spans="1:6" x14ac:dyDescent="0.25">
      <c r="A856" s="22">
        <v>534041</v>
      </c>
      <c r="B856" t="s">
        <v>635</v>
      </c>
      <c r="C856" s="23">
        <v>-17056.61</v>
      </c>
      <c r="D856" s="23">
        <v>0</v>
      </c>
      <c r="E856" s="23">
        <v>0</v>
      </c>
      <c r="F856" s="23">
        <v>-17056.61</v>
      </c>
    </row>
    <row r="857" spans="1:6" x14ac:dyDescent="0.25">
      <c r="A857" s="22">
        <v>53404101</v>
      </c>
      <c r="B857" t="s">
        <v>634</v>
      </c>
      <c r="C857" s="23">
        <v>-17056.61</v>
      </c>
      <c r="D857" s="23">
        <v>0</v>
      </c>
      <c r="E857" s="23">
        <v>0</v>
      </c>
      <c r="F857" s="23">
        <v>-17056.61</v>
      </c>
    </row>
    <row r="858" spans="1:6" x14ac:dyDescent="0.25">
      <c r="A858" s="22">
        <v>53499</v>
      </c>
      <c r="B858" t="s">
        <v>630</v>
      </c>
      <c r="C858" s="23">
        <v>-37110.01</v>
      </c>
      <c r="D858" s="23">
        <v>0</v>
      </c>
      <c r="E858" s="23">
        <v>-5849.5</v>
      </c>
      <c r="F858" s="23">
        <v>-42959.51</v>
      </c>
    </row>
    <row r="859" spans="1:6" x14ac:dyDescent="0.25">
      <c r="A859" s="22">
        <v>534991</v>
      </c>
      <c r="B859" t="s">
        <v>636</v>
      </c>
      <c r="C859" s="23">
        <v>-37110.01</v>
      </c>
      <c r="D859" s="23">
        <v>0</v>
      </c>
      <c r="E859" s="23">
        <v>-5849.5</v>
      </c>
      <c r="F859" s="23">
        <v>-42959.51</v>
      </c>
    </row>
    <row r="860" spans="1:6" x14ac:dyDescent="0.25">
      <c r="A860" s="22">
        <v>53499103</v>
      </c>
      <c r="B860" t="s">
        <v>637</v>
      </c>
      <c r="C860" s="23">
        <v>-1462.25</v>
      </c>
      <c r="D860" s="23">
        <v>0</v>
      </c>
      <c r="E860" s="23">
        <v>-475.38</v>
      </c>
      <c r="F860" s="23">
        <v>-1937.63</v>
      </c>
    </row>
    <row r="861" spans="1:6" x14ac:dyDescent="0.25">
      <c r="A861" s="22">
        <v>5349910319</v>
      </c>
      <c r="B861" t="s">
        <v>638</v>
      </c>
      <c r="C861" s="23">
        <v>-1462.25</v>
      </c>
      <c r="D861" s="23">
        <v>0</v>
      </c>
      <c r="E861" s="23">
        <v>-475.38</v>
      </c>
      <c r="F861" s="23">
        <v>-1937.63</v>
      </c>
    </row>
    <row r="862" spans="1:6" x14ac:dyDescent="0.25">
      <c r="A862" s="22">
        <v>53499199</v>
      </c>
      <c r="B862" t="s">
        <v>630</v>
      </c>
      <c r="C862" s="23">
        <v>-35647.760000000002</v>
      </c>
      <c r="D862" s="23">
        <v>0</v>
      </c>
      <c r="E862" s="23">
        <v>-5374.12</v>
      </c>
      <c r="F862" s="23">
        <v>-41021.879999999997</v>
      </c>
    </row>
    <row r="863" spans="1:6" x14ac:dyDescent="0.25">
      <c r="A863" s="22">
        <v>54</v>
      </c>
      <c r="B863" t="s">
        <v>639</v>
      </c>
      <c r="C863" s="23">
        <v>-17391.27</v>
      </c>
      <c r="D863" s="23">
        <v>0</v>
      </c>
      <c r="E863" s="23">
        <v>0</v>
      </c>
      <c r="F863" s="23">
        <v>-17391.27</v>
      </c>
    </row>
    <row r="864" spans="1:6" x14ac:dyDescent="0.25">
      <c r="A864" s="22">
        <v>541</v>
      </c>
      <c r="B864" t="s">
        <v>639</v>
      </c>
      <c r="C864" s="23">
        <v>-17391.27</v>
      </c>
      <c r="D864" s="23">
        <v>0</v>
      </c>
      <c r="E864" s="23">
        <v>0</v>
      </c>
      <c r="F864" s="23">
        <v>-17391.27</v>
      </c>
    </row>
    <row r="865" spans="1:6" x14ac:dyDescent="0.25">
      <c r="A865" s="22">
        <v>54101</v>
      </c>
      <c r="B865" t="s">
        <v>602</v>
      </c>
      <c r="C865" s="23">
        <v>-17391.27</v>
      </c>
      <c r="D865" s="23">
        <v>0</v>
      </c>
      <c r="E865" s="23">
        <v>0</v>
      </c>
      <c r="F865" s="23">
        <v>-17391.27</v>
      </c>
    </row>
    <row r="866" spans="1:6" x14ac:dyDescent="0.25">
      <c r="A866" s="22">
        <v>541011</v>
      </c>
      <c r="B866" t="s">
        <v>640</v>
      </c>
      <c r="C866" s="23">
        <v>-17391.27</v>
      </c>
      <c r="D866" s="23">
        <v>0</v>
      </c>
      <c r="E866" s="23">
        <v>0</v>
      </c>
      <c r="F866" s="23">
        <v>-17391.27</v>
      </c>
    </row>
    <row r="867" spans="1:6" x14ac:dyDescent="0.25">
      <c r="A867" s="22">
        <v>54101101</v>
      </c>
      <c r="B867" t="s">
        <v>641</v>
      </c>
      <c r="C867" s="23">
        <v>-17391.27</v>
      </c>
      <c r="D867" s="23">
        <v>0</v>
      </c>
      <c r="E867" s="23">
        <v>0</v>
      </c>
      <c r="F867" s="23">
        <v>-17391.27</v>
      </c>
    </row>
    <row r="868" spans="1:6" x14ac:dyDescent="0.25">
      <c r="A868" s="22">
        <v>55</v>
      </c>
      <c r="B868" t="s">
        <v>642</v>
      </c>
      <c r="C868" s="23">
        <v>0</v>
      </c>
      <c r="D868" s="23">
        <v>0</v>
      </c>
      <c r="E868" s="23">
        <v>-20577.939999999999</v>
      </c>
      <c r="F868" s="23">
        <v>-20577.939999999999</v>
      </c>
    </row>
    <row r="869" spans="1:6" x14ac:dyDescent="0.25">
      <c r="A869" s="22">
        <v>551</v>
      </c>
      <c r="B869" t="s">
        <v>642</v>
      </c>
      <c r="C869" s="23">
        <v>0</v>
      </c>
      <c r="D869" s="23">
        <v>0</v>
      </c>
      <c r="E869" s="23">
        <v>-20577.939999999999</v>
      </c>
      <c r="F869" s="23">
        <v>-20577.939999999999</v>
      </c>
    </row>
    <row r="870" spans="1:6" x14ac:dyDescent="0.25">
      <c r="A870" s="22">
        <v>55101</v>
      </c>
      <c r="B870" t="s">
        <v>643</v>
      </c>
      <c r="C870" s="23">
        <v>0</v>
      </c>
      <c r="D870" s="23">
        <v>0</v>
      </c>
      <c r="E870" s="23">
        <v>-20577.939999999999</v>
      </c>
      <c r="F870" s="23">
        <v>-20577.939999999999</v>
      </c>
    </row>
    <row r="871" spans="1:6" x14ac:dyDescent="0.25">
      <c r="A871" s="22">
        <v>551011</v>
      </c>
      <c r="B871" t="s">
        <v>644</v>
      </c>
      <c r="C871" s="23">
        <v>0</v>
      </c>
      <c r="D871" s="23">
        <v>0</v>
      </c>
      <c r="E871" s="23">
        <v>-20577.939999999999</v>
      </c>
      <c r="F871" s="23">
        <v>-20577.939999999999</v>
      </c>
    </row>
    <row r="872" spans="1:6" x14ac:dyDescent="0.25">
      <c r="A872" s="22">
        <v>55101101</v>
      </c>
      <c r="B872" t="s">
        <v>645</v>
      </c>
      <c r="C872" s="23">
        <v>0</v>
      </c>
      <c r="D872" s="23">
        <v>0</v>
      </c>
      <c r="E872" s="23">
        <v>-20577.939999999999</v>
      </c>
      <c r="F872" s="23">
        <v>-20577.939999999999</v>
      </c>
    </row>
    <row r="873" spans="1:6" x14ac:dyDescent="0.25">
      <c r="A873" s="22">
        <v>61</v>
      </c>
      <c r="B873" t="s">
        <v>646</v>
      </c>
      <c r="C873" s="23">
        <v>10609348.34</v>
      </c>
      <c r="D873" s="23">
        <v>0</v>
      </c>
      <c r="E873" s="23">
        <v>0</v>
      </c>
      <c r="F873" s="23">
        <v>10609348.34</v>
      </c>
    </row>
    <row r="874" spans="1:6" x14ac:dyDescent="0.25">
      <c r="A874" s="22">
        <v>611</v>
      </c>
      <c r="B874" t="s">
        <v>647</v>
      </c>
      <c r="C874" s="23">
        <v>6550000</v>
      </c>
      <c r="D874" s="23">
        <v>0</v>
      </c>
      <c r="E874" s="23">
        <v>0</v>
      </c>
      <c r="F874" s="23">
        <v>6550000</v>
      </c>
    </row>
    <row r="875" spans="1:6" x14ac:dyDescent="0.25">
      <c r="A875" s="22">
        <v>61101</v>
      </c>
      <c r="B875" t="s">
        <v>647</v>
      </c>
      <c r="C875" s="23">
        <v>6550000</v>
      </c>
      <c r="D875" s="23">
        <v>0</v>
      </c>
      <c r="E875" s="23">
        <v>0</v>
      </c>
      <c r="F875" s="23">
        <v>6550000</v>
      </c>
    </row>
    <row r="876" spans="1:6" x14ac:dyDescent="0.25">
      <c r="A876" s="22">
        <v>611011</v>
      </c>
      <c r="B876" t="s">
        <v>648</v>
      </c>
      <c r="C876" s="23">
        <v>6550000</v>
      </c>
      <c r="D876" s="23">
        <v>0</v>
      </c>
      <c r="E876" s="23">
        <v>0</v>
      </c>
      <c r="F876" s="23">
        <v>6550000</v>
      </c>
    </row>
    <row r="877" spans="1:6" x14ac:dyDescent="0.25">
      <c r="A877" s="22">
        <v>61101101</v>
      </c>
      <c r="B877" t="s">
        <v>647</v>
      </c>
      <c r="C877" s="23">
        <v>6300000</v>
      </c>
      <c r="D877" s="23">
        <v>0</v>
      </c>
      <c r="E877" s="23">
        <v>0</v>
      </c>
      <c r="F877" s="23">
        <v>6300000</v>
      </c>
    </row>
    <row r="878" spans="1:6" x14ac:dyDescent="0.25">
      <c r="A878" s="22">
        <v>61101102</v>
      </c>
      <c r="B878" t="s">
        <v>649</v>
      </c>
      <c r="C878" s="23">
        <v>250000</v>
      </c>
      <c r="D878" s="23">
        <v>0</v>
      </c>
      <c r="E878" s="23">
        <v>0</v>
      </c>
      <c r="F878" s="23">
        <v>250000</v>
      </c>
    </row>
    <row r="879" spans="1:6" x14ac:dyDescent="0.25">
      <c r="A879" s="22">
        <v>619</v>
      </c>
      <c r="B879" t="s">
        <v>650</v>
      </c>
      <c r="C879" s="23">
        <v>4059348.34</v>
      </c>
      <c r="D879" s="23">
        <v>0</v>
      </c>
      <c r="E879" s="23">
        <v>0</v>
      </c>
      <c r="F879" s="23">
        <v>4059348.34</v>
      </c>
    </row>
    <row r="880" spans="1:6" x14ac:dyDescent="0.25">
      <c r="A880" s="22">
        <v>61901</v>
      </c>
      <c r="B880" t="s">
        <v>650</v>
      </c>
      <c r="C880" s="23">
        <v>4059348.34</v>
      </c>
      <c r="D880" s="23">
        <v>0</v>
      </c>
      <c r="E880" s="23">
        <v>0</v>
      </c>
      <c r="F880" s="23">
        <v>4059348.34</v>
      </c>
    </row>
    <row r="881" spans="1:6" x14ac:dyDescent="0.25">
      <c r="A881" s="22">
        <v>619011</v>
      </c>
      <c r="B881" t="s">
        <v>651</v>
      </c>
      <c r="C881" s="23">
        <v>4059348.34</v>
      </c>
      <c r="D881" s="23">
        <v>0</v>
      </c>
      <c r="E881" s="23">
        <v>0</v>
      </c>
      <c r="F881" s="23">
        <v>4059348.34</v>
      </c>
    </row>
    <row r="882" spans="1:6" x14ac:dyDescent="0.25">
      <c r="A882" s="22">
        <v>61901101</v>
      </c>
      <c r="B882" t="s">
        <v>652</v>
      </c>
      <c r="C882" s="23">
        <v>48195</v>
      </c>
      <c r="D882" s="23">
        <v>0</v>
      </c>
      <c r="E882" s="23">
        <v>0</v>
      </c>
      <c r="F882" s="23">
        <v>48195</v>
      </c>
    </row>
    <row r="883" spans="1:6" x14ac:dyDescent="0.25">
      <c r="A883" s="22">
        <v>61901102</v>
      </c>
      <c r="B883" t="s">
        <v>653</v>
      </c>
      <c r="C883" s="23">
        <v>159399.09</v>
      </c>
      <c r="D883" s="23">
        <v>0</v>
      </c>
      <c r="E883" s="23">
        <v>0</v>
      </c>
      <c r="F883" s="23">
        <v>159399.09</v>
      </c>
    </row>
    <row r="884" spans="1:6" x14ac:dyDescent="0.25">
      <c r="A884" s="22">
        <v>61901104</v>
      </c>
      <c r="B884" t="s">
        <v>654</v>
      </c>
      <c r="C884" s="23">
        <v>709789.41</v>
      </c>
      <c r="D884" s="23">
        <v>0</v>
      </c>
      <c r="E884" s="23">
        <v>0</v>
      </c>
      <c r="F884" s="23">
        <v>709789.41</v>
      </c>
    </row>
    <row r="885" spans="1:6" x14ac:dyDescent="0.25">
      <c r="A885" s="22">
        <v>61901105</v>
      </c>
      <c r="B885" t="s">
        <v>655</v>
      </c>
      <c r="C885" s="23">
        <v>623071.88</v>
      </c>
      <c r="D885" s="23">
        <v>0</v>
      </c>
      <c r="E885" s="23">
        <v>0</v>
      </c>
      <c r="F885" s="23">
        <v>623071.88</v>
      </c>
    </row>
    <row r="886" spans="1:6" x14ac:dyDescent="0.25">
      <c r="A886" s="22">
        <v>61901108</v>
      </c>
      <c r="B886" t="s">
        <v>513</v>
      </c>
      <c r="C886" s="23">
        <v>383238.5</v>
      </c>
      <c r="D886" s="23">
        <v>0</v>
      </c>
      <c r="E886" s="23">
        <v>0</v>
      </c>
      <c r="F886" s="23">
        <v>383238.5</v>
      </c>
    </row>
    <row r="887" spans="1:6" x14ac:dyDescent="0.25">
      <c r="A887" s="22">
        <v>6190110801</v>
      </c>
      <c r="B887" t="s">
        <v>656</v>
      </c>
      <c r="C887" s="23">
        <v>308557.96000000002</v>
      </c>
      <c r="D887" s="23">
        <v>0</v>
      </c>
      <c r="E887" s="23">
        <v>0</v>
      </c>
      <c r="F887" s="23">
        <v>308557.96000000002</v>
      </c>
    </row>
    <row r="888" spans="1:6" x14ac:dyDescent="0.25">
      <c r="A888" s="22">
        <v>6190110802</v>
      </c>
      <c r="B888" t="s">
        <v>657</v>
      </c>
      <c r="C888" s="23">
        <v>65607.58</v>
      </c>
      <c r="D888" s="23">
        <v>0</v>
      </c>
      <c r="E888" s="23">
        <v>0</v>
      </c>
      <c r="F888" s="23">
        <v>65607.58</v>
      </c>
    </row>
    <row r="889" spans="1:6" x14ac:dyDescent="0.25">
      <c r="A889" s="22">
        <v>6190110803</v>
      </c>
      <c r="B889" t="s">
        <v>658</v>
      </c>
      <c r="C889" s="23">
        <v>9072.9599999999991</v>
      </c>
      <c r="D889" s="23">
        <v>0</v>
      </c>
      <c r="E889" s="23">
        <v>0</v>
      </c>
      <c r="F889" s="23">
        <v>9072.9599999999991</v>
      </c>
    </row>
    <row r="890" spans="1:6" x14ac:dyDescent="0.25">
      <c r="A890" s="22">
        <v>61901199</v>
      </c>
      <c r="B890" t="s">
        <v>659</v>
      </c>
      <c r="C890" s="23">
        <v>2135654.46</v>
      </c>
      <c r="D890" s="23">
        <v>0</v>
      </c>
      <c r="E890" s="23">
        <v>0</v>
      </c>
      <c r="F890" s="23">
        <v>2135654.46</v>
      </c>
    </row>
    <row r="891" spans="1:6" x14ac:dyDescent="0.25">
      <c r="A891" s="22">
        <v>62</v>
      </c>
      <c r="B891" t="s">
        <v>660</v>
      </c>
      <c r="C891" s="23">
        <v>-10609348.34</v>
      </c>
      <c r="D891" s="23">
        <v>0</v>
      </c>
      <c r="E891" s="23">
        <v>0</v>
      </c>
      <c r="F891" s="23">
        <v>-10609348.34</v>
      </c>
    </row>
    <row r="892" spans="1:6" x14ac:dyDescent="0.25">
      <c r="A892" s="22">
        <v>621</v>
      </c>
      <c r="B892" t="s">
        <v>661</v>
      </c>
      <c r="C892" s="23">
        <v>-6550000</v>
      </c>
      <c r="D892" s="23">
        <v>0</v>
      </c>
      <c r="E892" s="23">
        <v>0</v>
      </c>
      <c r="F892" s="23">
        <v>-6550000</v>
      </c>
    </row>
    <row r="893" spans="1:6" x14ac:dyDescent="0.25">
      <c r="A893" s="22">
        <v>62101</v>
      </c>
      <c r="B893" t="s">
        <v>662</v>
      </c>
      <c r="C893" s="23">
        <v>-6550000</v>
      </c>
      <c r="D893" s="23">
        <v>0</v>
      </c>
      <c r="E893" s="23">
        <v>0</v>
      </c>
      <c r="F893" s="23">
        <v>-6550000</v>
      </c>
    </row>
    <row r="894" spans="1:6" x14ac:dyDescent="0.25">
      <c r="A894" s="22">
        <v>621011</v>
      </c>
      <c r="B894" t="s">
        <v>662</v>
      </c>
      <c r="C894" s="23">
        <v>-6550000</v>
      </c>
      <c r="D894" s="23">
        <v>0</v>
      </c>
      <c r="E894" s="23">
        <v>0</v>
      </c>
      <c r="F894" s="23">
        <v>-6550000</v>
      </c>
    </row>
    <row r="895" spans="1:6" x14ac:dyDescent="0.25">
      <c r="A895" s="22">
        <v>62101101</v>
      </c>
      <c r="B895" t="s">
        <v>662</v>
      </c>
      <c r="C895" s="23">
        <v>-6300000</v>
      </c>
      <c r="D895" s="23">
        <v>0</v>
      </c>
      <c r="E895" s="23">
        <v>0</v>
      </c>
      <c r="F895" s="23">
        <v>-6300000</v>
      </c>
    </row>
    <row r="896" spans="1:6" x14ac:dyDescent="0.25">
      <c r="A896" s="22">
        <v>62101102</v>
      </c>
      <c r="B896" t="s">
        <v>663</v>
      </c>
      <c r="C896" s="23">
        <v>-250000</v>
      </c>
      <c r="D896" s="23">
        <v>0</v>
      </c>
      <c r="E896" s="23">
        <v>0</v>
      </c>
      <c r="F896" s="23">
        <v>-250000</v>
      </c>
    </row>
    <row r="897" spans="1:6" x14ac:dyDescent="0.25">
      <c r="A897" s="22">
        <v>629</v>
      </c>
      <c r="B897" t="s">
        <v>664</v>
      </c>
      <c r="C897" s="23">
        <v>-4059348.34</v>
      </c>
      <c r="D897" s="23">
        <v>0</v>
      </c>
      <c r="E897" s="23">
        <v>0</v>
      </c>
      <c r="F897" s="23">
        <v>-4059348.34</v>
      </c>
    </row>
    <row r="898" spans="1:6" x14ac:dyDescent="0.25">
      <c r="A898" s="22">
        <v>62901</v>
      </c>
      <c r="B898" t="s">
        <v>664</v>
      </c>
      <c r="C898" s="23">
        <v>-4059348.34</v>
      </c>
      <c r="D898" s="23">
        <v>0</v>
      </c>
      <c r="E898" s="23">
        <v>0</v>
      </c>
      <c r="F898" s="23">
        <v>-4059348.34</v>
      </c>
    </row>
    <row r="899" spans="1:6" x14ac:dyDescent="0.25">
      <c r="A899" s="22">
        <v>629011</v>
      </c>
      <c r="B899" t="s">
        <v>665</v>
      </c>
      <c r="C899" s="23">
        <v>-4059348.34</v>
      </c>
      <c r="D899" s="23">
        <v>0</v>
      </c>
      <c r="E899" s="23">
        <v>0</v>
      </c>
      <c r="F899" s="23">
        <v>-4059348.34</v>
      </c>
    </row>
    <row r="900" spans="1:6" x14ac:dyDescent="0.25">
      <c r="A900" s="22">
        <v>62901101</v>
      </c>
      <c r="B900" t="s">
        <v>664</v>
      </c>
      <c r="C900" s="23">
        <v>-4059348.34</v>
      </c>
      <c r="D900" s="23">
        <v>0</v>
      </c>
      <c r="E900" s="23">
        <v>0</v>
      </c>
      <c r="F900" s="23">
        <v>-4059348.34</v>
      </c>
    </row>
    <row r="901" spans="1:6" x14ac:dyDescent="0.25">
      <c r="A901" s="22">
        <v>7</v>
      </c>
      <c r="B901" t="s">
        <v>666</v>
      </c>
      <c r="C901" s="23">
        <v>0</v>
      </c>
      <c r="D901" s="23">
        <v>10327339.380000001</v>
      </c>
      <c r="E901" s="23">
        <v>-10327339.380000001</v>
      </c>
      <c r="F901" s="23">
        <v>0</v>
      </c>
    </row>
    <row r="902" spans="1:6" x14ac:dyDescent="0.25">
      <c r="A902" s="22">
        <v>71</v>
      </c>
      <c r="B902" t="s">
        <v>667</v>
      </c>
      <c r="C902" s="23">
        <v>6416379.4400000004</v>
      </c>
      <c r="D902" s="23">
        <v>4304032.93</v>
      </c>
      <c r="E902" s="23">
        <v>-6023306.4500000002</v>
      </c>
      <c r="F902" s="23">
        <v>4697105.92</v>
      </c>
    </row>
    <row r="903" spans="1:6" x14ac:dyDescent="0.25">
      <c r="A903" s="22">
        <v>711</v>
      </c>
      <c r="B903" t="s">
        <v>668</v>
      </c>
      <c r="C903" s="23">
        <v>6243347.8799999999</v>
      </c>
      <c r="D903" s="23">
        <v>4304032.93</v>
      </c>
      <c r="E903" s="23">
        <v>-6022209.7000000002</v>
      </c>
      <c r="F903" s="23">
        <v>4525171.1100000003</v>
      </c>
    </row>
    <row r="904" spans="1:6" x14ac:dyDescent="0.25">
      <c r="A904" s="22">
        <v>71101</v>
      </c>
      <c r="B904" t="s">
        <v>669</v>
      </c>
      <c r="C904" s="23">
        <v>1243347.8799999999</v>
      </c>
      <c r="D904" s="23">
        <v>504032.93</v>
      </c>
      <c r="E904" s="23">
        <v>-1522209.7</v>
      </c>
      <c r="F904" s="23">
        <v>225171.11</v>
      </c>
    </row>
    <row r="905" spans="1:6" x14ac:dyDescent="0.25">
      <c r="A905" s="22">
        <v>711011</v>
      </c>
      <c r="B905" t="s">
        <v>670</v>
      </c>
      <c r="C905" s="23">
        <v>1243347.8799999999</v>
      </c>
      <c r="D905" s="23">
        <v>504032.93</v>
      </c>
      <c r="E905" s="23">
        <v>-1522209.7</v>
      </c>
      <c r="F905" s="23">
        <v>225171.11</v>
      </c>
    </row>
    <row r="906" spans="1:6" x14ac:dyDescent="0.25">
      <c r="A906" s="22">
        <v>71101104</v>
      </c>
      <c r="B906" t="s">
        <v>671</v>
      </c>
      <c r="C906" s="23">
        <v>1243347.8799999999</v>
      </c>
      <c r="D906" s="23">
        <v>504032.93</v>
      </c>
      <c r="E906" s="23">
        <v>-1522209.7</v>
      </c>
      <c r="F906" s="23">
        <v>225171.11</v>
      </c>
    </row>
    <row r="907" spans="1:6" x14ac:dyDescent="0.25">
      <c r="A907" s="22">
        <v>7110110401</v>
      </c>
      <c r="B907" t="s">
        <v>672</v>
      </c>
      <c r="C907" s="23">
        <v>1243347.8799999999</v>
      </c>
      <c r="D907" s="23">
        <v>504032.93</v>
      </c>
      <c r="E907" s="23">
        <v>-1522209.7</v>
      </c>
      <c r="F907" s="23">
        <v>225171.11</v>
      </c>
    </row>
    <row r="908" spans="1:6" x14ac:dyDescent="0.25">
      <c r="A908" s="22">
        <v>711011040101</v>
      </c>
      <c r="B908" t="s">
        <v>114</v>
      </c>
      <c r="C908" s="23">
        <v>1243347.8799999999</v>
      </c>
      <c r="D908" s="23">
        <v>504032.93</v>
      </c>
      <c r="E908" s="23">
        <v>-1522209.7</v>
      </c>
      <c r="F908" s="23">
        <v>225171.11</v>
      </c>
    </row>
    <row r="909" spans="1:6" x14ac:dyDescent="0.25">
      <c r="A909" s="22">
        <v>71101104010102</v>
      </c>
      <c r="B909" t="s">
        <v>673</v>
      </c>
      <c r="C909" s="23">
        <v>246537</v>
      </c>
      <c r="D909" s="23">
        <v>0</v>
      </c>
      <c r="E909" s="23">
        <v>-25373.99</v>
      </c>
      <c r="F909" s="23">
        <v>221163.01</v>
      </c>
    </row>
    <row r="910" spans="1:6" x14ac:dyDescent="0.25">
      <c r="A910" s="22">
        <v>71101104010103</v>
      </c>
      <c r="B910" t="s">
        <v>674</v>
      </c>
      <c r="C910" s="23">
        <v>996810.88</v>
      </c>
      <c r="D910" s="23">
        <v>504032.93</v>
      </c>
      <c r="E910" s="23">
        <v>-1496835.71</v>
      </c>
      <c r="F910" s="23">
        <v>4008.1</v>
      </c>
    </row>
    <row r="911" spans="1:6" x14ac:dyDescent="0.25">
      <c r="A911" s="22">
        <v>71103</v>
      </c>
      <c r="B911" t="s">
        <v>675</v>
      </c>
      <c r="C911" s="23">
        <v>5000000</v>
      </c>
      <c r="D911" s="23">
        <v>3800000</v>
      </c>
      <c r="E911" s="23">
        <v>-4500000</v>
      </c>
      <c r="F911" s="23">
        <v>4300000</v>
      </c>
    </row>
    <row r="912" spans="1:6" x14ac:dyDescent="0.25">
      <c r="A912" s="22">
        <v>711031</v>
      </c>
      <c r="B912" t="s">
        <v>676</v>
      </c>
      <c r="C912" s="23">
        <v>5000000</v>
      </c>
      <c r="D912" s="23">
        <v>3800000</v>
      </c>
      <c r="E912" s="23">
        <v>-4500000</v>
      </c>
      <c r="F912" s="23">
        <v>4300000</v>
      </c>
    </row>
    <row r="913" spans="1:6" x14ac:dyDescent="0.25">
      <c r="A913" s="22">
        <v>71103102</v>
      </c>
      <c r="B913" t="s">
        <v>72</v>
      </c>
      <c r="C913" s="23">
        <v>5000000</v>
      </c>
      <c r="D913" s="23">
        <v>3800000</v>
      </c>
      <c r="E913" s="23">
        <v>-4500000</v>
      </c>
      <c r="F913" s="23">
        <v>4300000</v>
      </c>
    </row>
    <row r="914" spans="1:6" x14ac:dyDescent="0.25">
      <c r="A914" s="22">
        <v>7110310201</v>
      </c>
      <c r="B914" t="s">
        <v>106</v>
      </c>
      <c r="C914" s="23">
        <v>3000000</v>
      </c>
      <c r="D914" s="23">
        <v>3800000</v>
      </c>
      <c r="E914" s="23">
        <v>-3000000</v>
      </c>
      <c r="F914" s="23">
        <v>3800000</v>
      </c>
    </row>
    <row r="915" spans="1:6" x14ac:dyDescent="0.25">
      <c r="A915" s="22">
        <v>711031020107</v>
      </c>
      <c r="B915" t="s">
        <v>617</v>
      </c>
      <c r="C915" s="23">
        <v>0</v>
      </c>
      <c r="D915" s="23">
        <v>2000000</v>
      </c>
      <c r="E915" s="23">
        <v>0</v>
      </c>
      <c r="F915" s="23">
        <v>2000000</v>
      </c>
    </row>
    <row r="916" spans="1:6" x14ac:dyDescent="0.25">
      <c r="A916" s="22">
        <v>711031020112</v>
      </c>
      <c r="B916" t="s">
        <v>99</v>
      </c>
      <c r="C916" s="23">
        <v>1500000</v>
      </c>
      <c r="D916" s="23">
        <v>1000000</v>
      </c>
      <c r="E916" s="23">
        <v>-1500000</v>
      </c>
      <c r="F916" s="23">
        <v>1000000</v>
      </c>
    </row>
    <row r="917" spans="1:6" x14ac:dyDescent="0.25">
      <c r="A917" s="22">
        <v>711031020118</v>
      </c>
      <c r="B917" t="s">
        <v>108</v>
      </c>
      <c r="C917" s="23">
        <v>1500000</v>
      </c>
      <c r="D917" s="23">
        <v>0</v>
      </c>
      <c r="E917" s="23">
        <v>-1500000</v>
      </c>
      <c r="F917" s="23">
        <v>0</v>
      </c>
    </row>
    <row r="918" spans="1:6" x14ac:dyDescent="0.25">
      <c r="A918" s="22">
        <v>711031020131</v>
      </c>
      <c r="B918" t="s">
        <v>105</v>
      </c>
      <c r="C918" s="23">
        <v>0</v>
      </c>
      <c r="D918" s="23">
        <v>800000</v>
      </c>
      <c r="E918" s="23">
        <v>0</v>
      </c>
      <c r="F918" s="23">
        <v>800000</v>
      </c>
    </row>
    <row r="919" spans="1:6" x14ac:dyDescent="0.25">
      <c r="A919" s="22">
        <v>7110310203</v>
      </c>
      <c r="B919" t="s">
        <v>623</v>
      </c>
      <c r="C919" s="23">
        <v>2000000</v>
      </c>
      <c r="D919" s="23">
        <v>0</v>
      </c>
      <c r="E919" s="23">
        <v>-1500000</v>
      </c>
      <c r="F919" s="23">
        <v>500000</v>
      </c>
    </row>
    <row r="920" spans="1:6" x14ac:dyDescent="0.25">
      <c r="A920" s="22">
        <v>711031020318</v>
      </c>
      <c r="B920" t="s">
        <v>121</v>
      </c>
      <c r="C920" s="23">
        <v>500000</v>
      </c>
      <c r="D920" s="23">
        <v>0</v>
      </c>
      <c r="E920" s="23">
        <v>0</v>
      </c>
      <c r="F920" s="23">
        <v>500000</v>
      </c>
    </row>
    <row r="921" spans="1:6" x14ac:dyDescent="0.25">
      <c r="A921" s="22">
        <v>711031020331</v>
      </c>
      <c r="B921" t="s">
        <v>105</v>
      </c>
      <c r="C921" s="23">
        <v>1500000</v>
      </c>
      <c r="D921" s="23">
        <v>0</v>
      </c>
      <c r="E921" s="23">
        <v>-1500000</v>
      </c>
      <c r="F921" s="23">
        <v>0</v>
      </c>
    </row>
    <row r="922" spans="1:6" x14ac:dyDescent="0.25">
      <c r="A922" s="22">
        <v>719</v>
      </c>
      <c r="B922" t="s">
        <v>677</v>
      </c>
      <c r="C922" s="23">
        <v>173031.56</v>
      </c>
      <c r="D922" s="23">
        <v>0</v>
      </c>
      <c r="E922" s="23">
        <v>-1096.75</v>
      </c>
      <c r="F922" s="23">
        <v>171934.81</v>
      </c>
    </row>
    <row r="923" spans="1:6" x14ac:dyDescent="0.25">
      <c r="A923" s="22">
        <v>71902</v>
      </c>
      <c r="B923" t="s">
        <v>678</v>
      </c>
      <c r="C923" s="23">
        <v>116973.27</v>
      </c>
      <c r="D923" s="23">
        <v>0</v>
      </c>
      <c r="E923" s="23">
        <v>0</v>
      </c>
      <c r="F923" s="23">
        <v>116973.27</v>
      </c>
    </row>
    <row r="924" spans="1:6" x14ac:dyDescent="0.25">
      <c r="A924" s="22">
        <v>719021</v>
      </c>
      <c r="B924" t="s">
        <v>679</v>
      </c>
      <c r="C924" s="23">
        <v>116973.27</v>
      </c>
      <c r="D924" s="23">
        <v>0</v>
      </c>
      <c r="E924" s="23">
        <v>0</v>
      </c>
      <c r="F924" s="23">
        <v>116973.27</v>
      </c>
    </row>
    <row r="925" spans="1:6" x14ac:dyDescent="0.25">
      <c r="A925" s="22">
        <v>71902101</v>
      </c>
      <c r="B925" t="s">
        <v>678</v>
      </c>
      <c r="C925" s="23">
        <v>116973.27</v>
      </c>
      <c r="D925" s="23">
        <v>0</v>
      </c>
      <c r="E925" s="23">
        <v>0</v>
      </c>
      <c r="F925" s="23">
        <v>116973.27</v>
      </c>
    </row>
    <row r="926" spans="1:6" x14ac:dyDescent="0.25">
      <c r="A926" s="22">
        <v>71999</v>
      </c>
      <c r="B926" t="s">
        <v>680</v>
      </c>
      <c r="C926" s="23">
        <v>56058.29</v>
      </c>
      <c r="D926" s="23">
        <v>0</v>
      </c>
      <c r="E926" s="23">
        <v>-1096.75</v>
      </c>
      <c r="F926" s="23">
        <v>54961.54</v>
      </c>
    </row>
    <row r="927" spans="1:6" x14ac:dyDescent="0.25">
      <c r="A927" s="22">
        <v>719991</v>
      </c>
      <c r="B927" t="s">
        <v>681</v>
      </c>
      <c r="C927" s="23">
        <v>56058.29</v>
      </c>
      <c r="D927" s="23">
        <v>0</v>
      </c>
      <c r="E927" s="23">
        <v>-1096.75</v>
      </c>
      <c r="F927" s="23">
        <v>54961.54</v>
      </c>
    </row>
    <row r="928" spans="1:6" x14ac:dyDescent="0.25">
      <c r="A928" s="22">
        <v>71999101</v>
      </c>
      <c r="B928" t="s">
        <v>493</v>
      </c>
      <c r="C928" s="23">
        <v>56058.29</v>
      </c>
      <c r="D928" s="23">
        <v>0</v>
      </c>
      <c r="E928" s="23">
        <v>-1096.75</v>
      </c>
      <c r="F928" s="23">
        <v>54961.54</v>
      </c>
    </row>
    <row r="929" spans="1:6" x14ac:dyDescent="0.25">
      <c r="A929" s="22">
        <v>72</v>
      </c>
      <c r="B929" t="s">
        <v>682</v>
      </c>
      <c r="C929" s="23">
        <v>-6416379.4400000004</v>
      </c>
      <c r="D929" s="23">
        <v>6023306.4500000002</v>
      </c>
      <c r="E929" s="23">
        <v>-4304032.93</v>
      </c>
      <c r="F929" s="23">
        <v>-4697105.92</v>
      </c>
    </row>
    <row r="930" spans="1:6" x14ac:dyDescent="0.25">
      <c r="A930" s="22">
        <v>721</v>
      </c>
      <c r="B930" t="s">
        <v>683</v>
      </c>
      <c r="C930" s="23">
        <v>-6243347.8799999999</v>
      </c>
      <c r="D930" s="23">
        <v>6022209.7000000002</v>
      </c>
      <c r="E930" s="23">
        <v>-4304032.93</v>
      </c>
      <c r="F930" s="23">
        <v>-4525171.1100000003</v>
      </c>
    </row>
    <row r="931" spans="1:6" x14ac:dyDescent="0.25">
      <c r="A931" s="22">
        <v>72101</v>
      </c>
      <c r="B931" t="s">
        <v>683</v>
      </c>
      <c r="C931" s="23">
        <v>-6243347.8799999999</v>
      </c>
      <c r="D931" s="23">
        <v>6022209.7000000002</v>
      </c>
      <c r="E931" s="23">
        <v>-4304032.93</v>
      </c>
      <c r="F931" s="23">
        <v>-4525171.1100000003</v>
      </c>
    </row>
    <row r="932" spans="1:6" x14ac:dyDescent="0.25">
      <c r="A932" s="22">
        <v>721011</v>
      </c>
      <c r="B932" t="s">
        <v>684</v>
      </c>
      <c r="C932" s="23">
        <v>-6243347.8799999999</v>
      </c>
      <c r="D932" s="23">
        <v>6022209.7000000002</v>
      </c>
      <c r="E932" s="23">
        <v>-4304032.93</v>
      </c>
      <c r="F932" s="23">
        <v>-4525171.1100000003</v>
      </c>
    </row>
    <row r="933" spans="1:6" x14ac:dyDescent="0.25">
      <c r="A933" s="22">
        <v>72101101</v>
      </c>
      <c r="B933" t="s">
        <v>683</v>
      </c>
      <c r="C933" s="23">
        <v>-6243347.8799999999</v>
      </c>
      <c r="D933" s="23">
        <v>6022209.7000000002</v>
      </c>
      <c r="E933" s="23">
        <v>-4304032.93</v>
      </c>
      <c r="F933" s="23">
        <v>-4525171.1100000003</v>
      </c>
    </row>
    <row r="934" spans="1:6" x14ac:dyDescent="0.25">
      <c r="A934" s="22">
        <v>729</v>
      </c>
      <c r="B934" t="s">
        <v>685</v>
      </c>
      <c r="C934" s="23">
        <v>-173031.56</v>
      </c>
      <c r="D934" s="23">
        <v>1096.75</v>
      </c>
      <c r="E934" s="23">
        <v>0</v>
      </c>
      <c r="F934" s="23">
        <v>-171934.81</v>
      </c>
    </row>
    <row r="935" spans="1:6" x14ac:dyDescent="0.25">
      <c r="A935" s="22">
        <v>72901</v>
      </c>
      <c r="B935" t="s">
        <v>685</v>
      </c>
      <c r="C935" s="23">
        <v>-173031.56</v>
      </c>
      <c r="D935" s="23">
        <v>1096.75</v>
      </c>
      <c r="E935" s="23">
        <v>0</v>
      </c>
      <c r="F935" s="23">
        <v>-171934.81</v>
      </c>
    </row>
    <row r="936" spans="1:6" x14ac:dyDescent="0.25">
      <c r="A936" s="22">
        <v>729011</v>
      </c>
      <c r="B936" t="s">
        <v>686</v>
      </c>
      <c r="C936" s="23">
        <v>-173031.56</v>
      </c>
      <c r="D936" s="23">
        <v>1096.75</v>
      </c>
      <c r="E936" s="23">
        <v>0</v>
      </c>
      <c r="F936" s="23">
        <v>-171934.81</v>
      </c>
    </row>
    <row r="937" spans="1:6" x14ac:dyDescent="0.25">
      <c r="A937" s="22">
        <v>72901101</v>
      </c>
      <c r="B937" t="s">
        <v>685</v>
      </c>
      <c r="C937" s="23">
        <v>-173031.56</v>
      </c>
      <c r="D937" s="23">
        <v>1096.75</v>
      </c>
      <c r="E937" s="23">
        <v>0</v>
      </c>
      <c r="F937" s="23">
        <v>-171934.81</v>
      </c>
    </row>
    <row r="939" spans="1:6" x14ac:dyDescent="0.25">
      <c r="A939" s="22" t="s">
        <v>687</v>
      </c>
      <c r="B939">
        <v>64751232.68</v>
      </c>
      <c r="C939" s="23">
        <v>0</v>
      </c>
      <c r="D939" s="23">
        <v>171189974.71000001</v>
      </c>
      <c r="E939" s="23">
        <v>-171189974.71000001</v>
      </c>
      <c r="F939" s="23">
        <v>0</v>
      </c>
    </row>
    <row r="940" spans="1:6" x14ac:dyDescent="0.25">
      <c r="A940" s="22" t="s">
        <v>688</v>
      </c>
      <c r="B940">
        <v>-64751232.68</v>
      </c>
    </row>
  </sheetData>
  <autoFilter ref="A10:F937" xr:uid="{CA461268-E843-41C6-BF1C-4D012400DCA9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A704-A645-4478-A249-797E0FDE1C90}">
  <dimension ref="A2:F953"/>
  <sheetViews>
    <sheetView workbookViewId="0">
      <selection activeCell="C764" sqref="C764"/>
    </sheetView>
  </sheetViews>
  <sheetFormatPr defaultRowHeight="15" x14ac:dyDescent="0.25"/>
  <cols>
    <col min="1" max="1" width="14.85546875" style="22" bestFit="1" customWidth="1"/>
    <col min="2" max="2" width="43.85546875" bestFit="1" customWidth="1"/>
    <col min="3" max="3" width="14.28515625" style="24" bestFit="1" customWidth="1"/>
    <col min="4" max="4" width="13.5703125" style="24" bestFit="1" customWidth="1"/>
    <col min="5" max="6" width="14.28515625" style="24" bestFit="1" customWidth="1"/>
  </cols>
  <sheetData>
    <row r="2" spans="1:6" x14ac:dyDescent="0.25">
      <c r="A2" s="22" t="s">
        <v>72</v>
      </c>
    </row>
    <row r="4" spans="1:6" x14ac:dyDescent="0.25">
      <c r="A4" s="22" t="s">
        <v>744</v>
      </c>
    </row>
    <row r="6" spans="1:6" x14ac:dyDescent="0.25">
      <c r="A6" s="22" t="s">
        <v>74</v>
      </c>
    </row>
    <row r="7" spans="1:6" x14ac:dyDescent="0.25">
      <c r="A7" s="22" t="s">
        <v>694</v>
      </c>
    </row>
    <row r="8" spans="1:6" x14ac:dyDescent="0.25">
      <c r="A8" s="22" t="s">
        <v>76</v>
      </c>
    </row>
    <row r="10" spans="1:6" x14ac:dyDescent="0.25">
      <c r="A10" s="22" t="s">
        <v>77</v>
      </c>
      <c r="B10" t="s">
        <v>78</v>
      </c>
      <c r="C10" s="24" t="s">
        <v>79</v>
      </c>
      <c r="D10" s="24" t="s">
        <v>80</v>
      </c>
      <c r="E10" s="24" t="s">
        <v>81</v>
      </c>
      <c r="F10" s="24" t="s">
        <v>82</v>
      </c>
    </row>
    <row r="11" spans="1:6" x14ac:dyDescent="0.25">
      <c r="A11" s="22">
        <v>1</v>
      </c>
      <c r="B11" t="s">
        <v>2</v>
      </c>
      <c r="C11" s="24">
        <v>28826444.920000002</v>
      </c>
      <c r="D11" s="24">
        <v>46496400.049999997</v>
      </c>
      <c r="E11" s="24">
        <v>-49312317.759999998</v>
      </c>
      <c r="F11" s="24">
        <v>26010527.210000001</v>
      </c>
    </row>
    <row r="12" spans="1:6" x14ac:dyDescent="0.25">
      <c r="A12" s="22">
        <v>11</v>
      </c>
      <c r="B12" t="s">
        <v>83</v>
      </c>
      <c r="C12" s="24">
        <v>9795445.6300000008</v>
      </c>
      <c r="D12" s="24">
        <v>32123455.309999999</v>
      </c>
      <c r="E12" s="24">
        <v>-36303611.880000003</v>
      </c>
      <c r="F12" s="24">
        <v>5615289.0599999996</v>
      </c>
    </row>
    <row r="13" spans="1:6" x14ac:dyDescent="0.25">
      <c r="A13" s="22">
        <v>112</v>
      </c>
      <c r="B13" t="s">
        <v>84</v>
      </c>
      <c r="C13" s="24">
        <v>9794065.6300000008</v>
      </c>
      <c r="D13" s="24">
        <v>32123455.309999999</v>
      </c>
      <c r="E13" s="24">
        <v>-36303611.880000003</v>
      </c>
      <c r="F13" s="24">
        <v>5613909.0599999996</v>
      </c>
    </row>
    <row r="14" spans="1:6" x14ac:dyDescent="0.25">
      <c r="A14" s="22">
        <v>11201</v>
      </c>
      <c r="B14" t="s">
        <v>85</v>
      </c>
      <c r="C14" s="24">
        <v>257725.1</v>
      </c>
      <c r="D14" s="24">
        <v>1620008.33</v>
      </c>
      <c r="E14" s="24">
        <v>-1645769.48</v>
      </c>
      <c r="F14" s="24">
        <v>231963.95</v>
      </c>
    </row>
    <row r="15" spans="1:6" x14ac:dyDescent="0.25">
      <c r="A15" s="22">
        <v>112011</v>
      </c>
      <c r="B15" t="s">
        <v>86</v>
      </c>
      <c r="C15" s="24">
        <v>257725.1</v>
      </c>
      <c r="D15" s="24">
        <v>1620008.33</v>
      </c>
      <c r="E15" s="24">
        <v>-1645769.48</v>
      </c>
      <c r="F15" s="24">
        <v>231963.95</v>
      </c>
    </row>
    <row r="16" spans="1:6" x14ac:dyDescent="0.25">
      <c r="A16" s="22">
        <v>11201101</v>
      </c>
      <c r="B16" t="s">
        <v>87</v>
      </c>
      <c r="C16" s="24">
        <v>257725.1</v>
      </c>
      <c r="D16" s="24">
        <v>1620008.33</v>
      </c>
      <c r="E16" s="24">
        <v>-1645769.48</v>
      </c>
      <c r="F16" s="24">
        <v>231963.95</v>
      </c>
    </row>
    <row r="17" spans="1:6" x14ac:dyDescent="0.25">
      <c r="A17" s="22">
        <v>1120110101</v>
      </c>
      <c r="B17" t="s">
        <v>88</v>
      </c>
      <c r="C17" s="24">
        <v>112</v>
      </c>
      <c r="D17" s="24">
        <v>226397.97</v>
      </c>
      <c r="E17" s="24">
        <v>-226397.97</v>
      </c>
      <c r="F17" s="24">
        <v>112</v>
      </c>
    </row>
    <row r="18" spans="1:6" x14ac:dyDescent="0.25">
      <c r="A18" s="22">
        <v>112011010101</v>
      </c>
      <c r="B18" t="s">
        <v>89</v>
      </c>
      <c r="C18" s="24">
        <v>112</v>
      </c>
      <c r="D18" s="24">
        <v>226397.97</v>
      </c>
      <c r="E18" s="24">
        <v>-226397.97</v>
      </c>
      <c r="F18" s="24">
        <v>112</v>
      </c>
    </row>
    <row r="19" spans="1:6" x14ac:dyDescent="0.25">
      <c r="A19" s="22">
        <v>1120110103</v>
      </c>
      <c r="B19" t="s">
        <v>90</v>
      </c>
      <c r="C19" s="24">
        <v>10693.12</v>
      </c>
      <c r="D19" s="24">
        <v>1338668.24</v>
      </c>
      <c r="E19" s="24">
        <v>-1349355.02</v>
      </c>
      <c r="F19" s="24">
        <v>6.34</v>
      </c>
    </row>
    <row r="20" spans="1:6" x14ac:dyDescent="0.25">
      <c r="A20" s="22">
        <v>112011010301</v>
      </c>
      <c r="B20" t="s">
        <v>89</v>
      </c>
      <c r="C20" s="24">
        <v>10693.12</v>
      </c>
      <c r="D20" s="24">
        <v>1338668.24</v>
      </c>
      <c r="E20" s="24">
        <v>-1349355.02</v>
      </c>
      <c r="F20" s="24">
        <v>6.34</v>
      </c>
    </row>
    <row r="21" spans="1:6" x14ac:dyDescent="0.25">
      <c r="A21" s="22">
        <v>1120110104</v>
      </c>
      <c r="B21" t="s">
        <v>91</v>
      </c>
      <c r="C21" s="24">
        <v>298.83</v>
      </c>
      <c r="D21" s="24">
        <v>0</v>
      </c>
      <c r="E21" s="24">
        <v>0</v>
      </c>
      <c r="F21" s="24">
        <v>298.83</v>
      </c>
    </row>
    <row r="22" spans="1:6" x14ac:dyDescent="0.25">
      <c r="A22" s="22">
        <v>112011010401</v>
      </c>
      <c r="B22" t="s">
        <v>89</v>
      </c>
      <c r="C22" s="24">
        <v>298.83</v>
      </c>
      <c r="D22" s="24">
        <v>0</v>
      </c>
      <c r="E22" s="24">
        <v>0</v>
      </c>
      <c r="F22" s="24">
        <v>298.83</v>
      </c>
    </row>
    <row r="23" spans="1:6" x14ac:dyDescent="0.25">
      <c r="A23" s="22">
        <v>1120110107</v>
      </c>
      <c r="B23" t="s">
        <v>92</v>
      </c>
      <c r="C23" s="24">
        <v>227253.06</v>
      </c>
      <c r="D23" s="24">
        <v>17710.259999999998</v>
      </c>
      <c r="E23" s="24">
        <v>-13618.77</v>
      </c>
      <c r="F23" s="24">
        <v>231344.55</v>
      </c>
    </row>
    <row r="24" spans="1:6" x14ac:dyDescent="0.25">
      <c r="A24" s="22">
        <v>112011010702</v>
      </c>
      <c r="B24" t="s">
        <v>72</v>
      </c>
      <c r="C24" s="24">
        <v>227253.06</v>
      </c>
      <c r="D24" s="24">
        <v>17710.259999999998</v>
      </c>
      <c r="E24" s="24">
        <v>-13618.77</v>
      </c>
      <c r="F24" s="24">
        <v>231344.55</v>
      </c>
    </row>
    <row r="25" spans="1:6" x14ac:dyDescent="0.25">
      <c r="A25" s="22">
        <v>1120110132</v>
      </c>
      <c r="B25" t="s">
        <v>93</v>
      </c>
      <c r="C25" s="24">
        <v>19368.09</v>
      </c>
      <c r="D25" s="24">
        <v>37231.86</v>
      </c>
      <c r="E25" s="24">
        <v>-56397.72</v>
      </c>
      <c r="F25" s="24">
        <v>202.23</v>
      </c>
    </row>
    <row r="26" spans="1:6" x14ac:dyDescent="0.25">
      <c r="A26" s="22">
        <v>112011013201</v>
      </c>
      <c r="B26" t="s">
        <v>89</v>
      </c>
      <c r="C26" s="24">
        <v>19368.09</v>
      </c>
      <c r="D26" s="24">
        <v>37231.86</v>
      </c>
      <c r="E26" s="24">
        <v>-56397.72</v>
      </c>
      <c r="F26" s="24">
        <v>202.23</v>
      </c>
    </row>
    <row r="27" spans="1:6" x14ac:dyDescent="0.25">
      <c r="A27" s="22">
        <v>11202</v>
      </c>
      <c r="B27" t="s">
        <v>94</v>
      </c>
      <c r="C27" s="24">
        <v>9536340.5299999993</v>
      </c>
      <c r="D27" s="24">
        <v>29303446.98</v>
      </c>
      <c r="E27" s="24">
        <v>-34657842.399999999</v>
      </c>
      <c r="F27" s="24">
        <v>4181945.11</v>
      </c>
    </row>
    <row r="28" spans="1:6" x14ac:dyDescent="0.25">
      <c r="A28" s="22">
        <v>112021</v>
      </c>
      <c r="B28" t="s">
        <v>95</v>
      </c>
      <c r="C28" s="24">
        <v>9536340.5299999993</v>
      </c>
      <c r="D28" s="24">
        <v>29303446.98</v>
      </c>
      <c r="E28" s="24">
        <v>-34657842.399999999</v>
      </c>
      <c r="F28" s="24">
        <v>4181945.11</v>
      </c>
    </row>
    <row r="29" spans="1:6" x14ac:dyDescent="0.25">
      <c r="A29" s="22">
        <v>11202101</v>
      </c>
      <c r="B29" t="s">
        <v>87</v>
      </c>
      <c r="C29" s="24">
        <v>9536340.5299999993</v>
      </c>
      <c r="D29" s="24">
        <v>29303446.98</v>
      </c>
      <c r="E29" s="24">
        <v>-34657842.399999999</v>
      </c>
      <c r="F29" s="24">
        <v>4181945.11</v>
      </c>
    </row>
    <row r="30" spans="1:6" x14ac:dyDescent="0.25">
      <c r="A30" s="22">
        <v>1120210103</v>
      </c>
      <c r="B30" t="s">
        <v>90</v>
      </c>
      <c r="C30" s="24">
        <v>19405.98</v>
      </c>
      <c r="D30" s="24">
        <v>2274661.58</v>
      </c>
      <c r="E30" s="24">
        <v>-2284393.04</v>
      </c>
      <c r="F30" s="24">
        <v>9674.52</v>
      </c>
    </row>
    <row r="31" spans="1:6" x14ac:dyDescent="0.25">
      <c r="A31" s="22">
        <v>112021010301</v>
      </c>
      <c r="B31" t="s">
        <v>89</v>
      </c>
      <c r="C31" s="24">
        <v>19405.98</v>
      </c>
      <c r="D31" s="24">
        <v>2274661.58</v>
      </c>
      <c r="E31" s="24">
        <v>-2284393.04</v>
      </c>
      <c r="F31" s="24">
        <v>9674.52</v>
      </c>
    </row>
    <row r="32" spans="1:6" x14ac:dyDescent="0.25">
      <c r="A32" s="22">
        <v>1120210104</v>
      </c>
      <c r="B32" t="s">
        <v>91</v>
      </c>
      <c r="C32" s="24">
        <v>64520.67</v>
      </c>
      <c r="D32" s="24">
        <v>9734361.5099999998</v>
      </c>
      <c r="E32" s="24">
        <v>-9767766.7799999993</v>
      </c>
      <c r="F32" s="24">
        <v>31115.4</v>
      </c>
    </row>
    <row r="33" spans="1:6" x14ac:dyDescent="0.25">
      <c r="A33" s="22">
        <v>112021010401</v>
      </c>
      <c r="B33" t="s">
        <v>89</v>
      </c>
      <c r="C33" s="24">
        <v>64520.67</v>
      </c>
      <c r="D33" s="24">
        <v>9734361.5099999998</v>
      </c>
      <c r="E33" s="24">
        <v>-9767766.7799999993</v>
      </c>
      <c r="F33" s="24">
        <v>31115.4</v>
      </c>
    </row>
    <row r="34" spans="1:6" x14ac:dyDescent="0.25">
      <c r="A34" s="22">
        <v>1120210107</v>
      </c>
      <c r="B34" t="s">
        <v>92</v>
      </c>
      <c r="C34" s="24">
        <v>5502.68</v>
      </c>
      <c r="D34" s="24">
        <v>275209.71000000002</v>
      </c>
      <c r="E34" s="24">
        <v>-280419.42</v>
      </c>
      <c r="F34" s="24">
        <v>292.97000000000003</v>
      </c>
    </row>
    <row r="35" spans="1:6" x14ac:dyDescent="0.25">
      <c r="A35" s="22">
        <v>112021010701</v>
      </c>
      <c r="B35" t="s">
        <v>89</v>
      </c>
      <c r="C35" s="24">
        <v>5502.68</v>
      </c>
      <c r="D35" s="24">
        <v>275209.71000000002</v>
      </c>
      <c r="E35" s="24">
        <v>-280419.42</v>
      </c>
      <c r="F35" s="24">
        <v>292.97000000000003</v>
      </c>
    </row>
    <row r="36" spans="1:6" x14ac:dyDescent="0.25">
      <c r="A36" s="22">
        <v>1120210108</v>
      </c>
      <c r="B36" t="s">
        <v>96</v>
      </c>
      <c r="C36" s="24">
        <v>1261.8699999999999</v>
      </c>
      <c r="D36" s="24">
        <v>4000</v>
      </c>
      <c r="E36" s="24">
        <v>-2000</v>
      </c>
      <c r="F36" s="24">
        <v>3261.87</v>
      </c>
    </row>
    <row r="37" spans="1:6" x14ac:dyDescent="0.25">
      <c r="A37" s="22">
        <v>112021010801</v>
      </c>
      <c r="B37" t="s">
        <v>89</v>
      </c>
      <c r="C37" s="24">
        <v>1261.8699999999999</v>
      </c>
      <c r="D37" s="24">
        <v>4000</v>
      </c>
      <c r="E37" s="24">
        <v>-2000</v>
      </c>
      <c r="F37" s="24">
        <v>3261.87</v>
      </c>
    </row>
    <row r="38" spans="1:6" x14ac:dyDescent="0.25">
      <c r="A38" s="22">
        <v>1120210109</v>
      </c>
      <c r="B38" t="s">
        <v>97</v>
      </c>
      <c r="C38" s="24">
        <v>639.49</v>
      </c>
      <c r="D38" s="24">
        <v>62.15</v>
      </c>
      <c r="E38" s="24">
        <v>-124.3</v>
      </c>
      <c r="F38" s="24">
        <v>577.34</v>
      </c>
    </row>
    <row r="39" spans="1:6" x14ac:dyDescent="0.25">
      <c r="A39" s="22">
        <v>112021010901</v>
      </c>
      <c r="B39" t="s">
        <v>89</v>
      </c>
      <c r="C39" s="24">
        <v>639.49</v>
      </c>
      <c r="D39" s="24">
        <v>62.15</v>
      </c>
      <c r="E39" s="24">
        <v>-124.3</v>
      </c>
      <c r="F39" s="24">
        <v>577.34</v>
      </c>
    </row>
    <row r="40" spans="1:6" x14ac:dyDescent="0.25">
      <c r="A40" s="22">
        <v>1120210110</v>
      </c>
      <c r="B40" t="s">
        <v>98</v>
      </c>
      <c r="C40" s="24">
        <v>957.9</v>
      </c>
      <c r="D40" s="24">
        <v>0</v>
      </c>
      <c r="E40" s="24">
        <v>0</v>
      </c>
      <c r="F40" s="24">
        <v>957.9</v>
      </c>
    </row>
    <row r="41" spans="1:6" x14ac:dyDescent="0.25">
      <c r="A41" s="22">
        <v>112021011001</v>
      </c>
      <c r="B41" t="s">
        <v>89</v>
      </c>
      <c r="C41" s="24">
        <v>957.9</v>
      </c>
      <c r="D41" s="24">
        <v>0</v>
      </c>
      <c r="E41" s="24">
        <v>0</v>
      </c>
      <c r="F41" s="24">
        <v>957.9</v>
      </c>
    </row>
    <row r="42" spans="1:6" x14ac:dyDescent="0.25">
      <c r="A42" s="22">
        <v>1120210112</v>
      </c>
      <c r="B42" t="s">
        <v>99</v>
      </c>
      <c r="C42" s="24">
        <v>4915716.17</v>
      </c>
      <c r="D42" s="24">
        <v>8350222.9400000004</v>
      </c>
      <c r="E42" s="24">
        <v>-11628362.07</v>
      </c>
      <c r="F42" s="24">
        <v>1637577.04</v>
      </c>
    </row>
    <row r="43" spans="1:6" x14ac:dyDescent="0.25">
      <c r="A43" s="22">
        <v>112021011201</v>
      </c>
      <c r="B43" t="s">
        <v>89</v>
      </c>
      <c r="C43" s="24">
        <v>4900382.8600000003</v>
      </c>
      <c r="D43" s="24">
        <v>6906107.6100000003</v>
      </c>
      <c r="E43" s="24">
        <v>-10181511.41</v>
      </c>
      <c r="F43" s="24">
        <v>1624979.06</v>
      </c>
    </row>
    <row r="44" spans="1:6" x14ac:dyDescent="0.25">
      <c r="A44" s="22">
        <v>112021011202</v>
      </c>
      <c r="B44" t="s">
        <v>100</v>
      </c>
      <c r="C44" s="24">
        <v>15333.31</v>
      </c>
      <c r="D44" s="24">
        <v>1444115.33</v>
      </c>
      <c r="E44" s="24">
        <v>-1446850.66</v>
      </c>
      <c r="F44" s="24">
        <v>12597.98</v>
      </c>
    </row>
    <row r="45" spans="1:6" x14ac:dyDescent="0.25">
      <c r="A45" s="22">
        <v>1120210118</v>
      </c>
      <c r="B45" t="s">
        <v>101</v>
      </c>
      <c r="C45" s="24">
        <v>470190.37</v>
      </c>
      <c r="D45" s="24">
        <v>226917.68</v>
      </c>
      <c r="E45" s="24">
        <v>-377708.77</v>
      </c>
      <c r="F45" s="24">
        <v>319399.28000000003</v>
      </c>
    </row>
    <row r="46" spans="1:6" x14ac:dyDescent="0.25">
      <c r="A46" s="22">
        <v>112021011801</v>
      </c>
      <c r="B46" t="s">
        <v>89</v>
      </c>
      <c r="C46" s="24">
        <v>470190.37</v>
      </c>
      <c r="D46" s="24">
        <v>226917.68</v>
      </c>
      <c r="E46" s="24">
        <v>-377708.77</v>
      </c>
      <c r="F46" s="24">
        <v>319399.28000000003</v>
      </c>
    </row>
    <row r="47" spans="1:6" x14ac:dyDescent="0.25">
      <c r="A47" s="22">
        <v>1120210120</v>
      </c>
      <c r="B47" t="s">
        <v>102</v>
      </c>
      <c r="C47" s="24">
        <v>3245.9</v>
      </c>
      <c r="D47" s="24">
        <v>2106.66</v>
      </c>
      <c r="E47" s="24">
        <v>-4213.32</v>
      </c>
      <c r="F47" s="24">
        <v>1139.24</v>
      </c>
    </row>
    <row r="48" spans="1:6" x14ac:dyDescent="0.25">
      <c r="A48" s="22">
        <v>112021012001</v>
      </c>
      <c r="B48" t="s">
        <v>89</v>
      </c>
      <c r="C48" s="24">
        <v>3245.9</v>
      </c>
      <c r="D48" s="24">
        <v>2106.66</v>
      </c>
      <c r="E48" s="24">
        <v>-4213.32</v>
      </c>
      <c r="F48" s="24">
        <v>1139.24</v>
      </c>
    </row>
    <row r="49" spans="1:6" x14ac:dyDescent="0.25">
      <c r="A49" s="22">
        <v>1120210127</v>
      </c>
      <c r="B49" t="s">
        <v>104</v>
      </c>
      <c r="C49" s="24">
        <v>13041.95</v>
      </c>
      <c r="D49" s="24">
        <v>400375.47</v>
      </c>
      <c r="E49" s="24">
        <v>-405949.43</v>
      </c>
      <c r="F49" s="24">
        <v>7467.99</v>
      </c>
    </row>
    <row r="50" spans="1:6" x14ac:dyDescent="0.25">
      <c r="A50" s="22">
        <v>112021012701</v>
      </c>
      <c r="B50" t="s">
        <v>89</v>
      </c>
      <c r="C50" s="24">
        <v>13041.95</v>
      </c>
      <c r="D50" s="24">
        <v>400375.47</v>
      </c>
      <c r="E50" s="24">
        <v>-405949.43</v>
      </c>
      <c r="F50" s="24">
        <v>7467.99</v>
      </c>
    </row>
    <row r="51" spans="1:6" x14ac:dyDescent="0.25">
      <c r="A51" s="22">
        <v>1120210131</v>
      </c>
      <c r="B51" t="s">
        <v>105</v>
      </c>
      <c r="C51" s="24">
        <v>4041857.55</v>
      </c>
      <c r="D51" s="24">
        <v>8035529.2800000003</v>
      </c>
      <c r="E51" s="24">
        <v>-9906905.2699999996</v>
      </c>
      <c r="F51" s="24">
        <v>2170481.56</v>
      </c>
    </row>
    <row r="52" spans="1:6" x14ac:dyDescent="0.25">
      <c r="A52" s="22">
        <v>112021013101</v>
      </c>
      <c r="B52" t="s">
        <v>89</v>
      </c>
      <c r="C52" s="24">
        <v>4041857.55</v>
      </c>
      <c r="D52" s="24">
        <v>8035529.2800000003</v>
      </c>
      <c r="E52" s="24">
        <v>-9906905.2699999996</v>
      </c>
      <c r="F52" s="24">
        <v>2170481.56</v>
      </c>
    </row>
    <row r="53" spans="1:6" x14ac:dyDescent="0.25">
      <c r="A53" s="22">
        <v>11203</v>
      </c>
      <c r="B53" t="s">
        <v>106</v>
      </c>
      <c r="C53" s="24">
        <v>0</v>
      </c>
      <c r="D53" s="24">
        <v>1200000</v>
      </c>
      <c r="E53" s="24">
        <v>0</v>
      </c>
      <c r="F53" s="24">
        <v>1200000</v>
      </c>
    </row>
    <row r="54" spans="1:6" x14ac:dyDescent="0.25">
      <c r="A54" s="22">
        <v>112031</v>
      </c>
      <c r="B54" t="s">
        <v>107</v>
      </c>
      <c r="C54" s="24">
        <v>0</v>
      </c>
      <c r="D54" s="24">
        <v>1200000</v>
      </c>
      <c r="E54" s="24">
        <v>0</v>
      </c>
      <c r="F54" s="24">
        <v>1200000</v>
      </c>
    </row>
    <row r="55" spans="1:6" x14ac:dyDescent="0.25">
      <c r="A55" s="22">
        <v>11203101</v>
      </c>
      <c r="B55" t="s">
        <v>87</v>
      </c>
      <c r="C55" s="24">
        <v>0</v>
      </c>
      <c r="D55" s="24">
        <v>1200000</v>
      </c>
      <c r="E55" s="24">
        <v>0</v>
      </c>
      <c r="F55" s="24">
        <v>1200000</v>
      </c>
    </row>
    <row r="56" spans="1:6" x14ac:dyDescent="0.25">
      <c r="A56" s="22">
        <v>1120310131</v>
      </c>
      <c r="B56" t="s">
        <v>109</v>
      </c>
      <c r="C56" s="24">
        <v>0</v>
      </c>
      <c r="D56" s="24">
        <v>1200000</v>
      </c>
      <c r="E56" s="24">
        <v>0</v>
      </c>
      <c r="F56" s="24">
        <v>1200000</v>
      </c>
    </row>
    <row r="57" spans="1:6" x14ac:dyDescent="0.25">
      <c r="A57" s="22">
        <v>113</v>
      </c>
      <c r="B57" t="s">
        <v>695</v>
      </c>
      <c r="C57" s="24">
        <v>1380</v>
      </c>
      <c r="D57" s="24">
        <v>0</v>
      </c>
      <c r="E57" s="24">
        <v>0</v>
      </c>
      <c r="F57" s="24">
        <v>1380</v>
      </c>
    </row>
    <row r="58" spans="1:6" x14ac:dyDescent="0.25">
      <c r="A58" s="22">
        <v>11301</v>
      </c>
      <c r="B58" t="s">
        <v>85</v>
      </c>
      <c r="C58" s="24">
        <v>1380</v>
      </c>
      <c r="D58" s="24">
        <v>0</v>
      </c>
      <c r="E58" s="24">
        <v>0</v>
      </c>
      <c r="F58" s="24">
        <v>1380</v>
      </c>
    </row>
    <row r="59" spans="1:6" x14ac:dyDescent="0.25">
      <c r="A59" s="22">
        <v>113011</v>
      </c>
      <c r="B59" t="s">
        <v>86</v>
      </c>
      <c r="C59" s="24">
        <v>1380</v>
      </c>
      <c r="D59" s="24">
        <v>0</v>
      </c>
      <c r="E59" s="24">
        <v>0</v>
      </c>
      <c r="F59" s="24">
        <v>1380</v>
      </c>
    </row>
    <row r="60" spans="1:6" x14ac:dyDescent="0.25">
      <c r="A60" s="22">
        <v>11301101</v>
      </c>
      <c r="B60" t="s">
        <v>87</v>
      </c>
      <c r="C60" s="24">
        <v>1380</v>
      </c>
      <c r="D60" s="24">
        <v>0</v>
      </c>
      <c r="E60" s="24">
        <v>0</v>
      </c>
      <c r="F60" s="24">
        <v>1380</v>
      </c>
    </row>
    <row r="61" spans="1:6" x14ac:dyDescent="0.25">
      <c r="A61" s="22">
        <v>1130110101</v>
      </c>
      <c r="B61" t="s">
        <v>696</v>
      </c>
      <c r="C61" s="24">
        <v>1380</v>
      </c>
      <c r="D61" s="24">
        <v>0</v>
      </c>
      <c r="E61" s="24">
        <v>0</v>
      </c>
      <c r="F61" s="24">
        <v>1380</v>
      </c>
    </row>
    <row r="62" spans="1:6" x14ac:dyDescent="0.25">
      <c r="A62" s="22">
        <v>12</v>
      </c>
      <c r="B62" t="s">
        <v>110</v>
      </c>
      <c r="C62" s="24">
        <v>2003924.36</v>
      </c>
      <c r="D62" s="24">
        <v>2373.89</v>
      </c>
      <c r="E62" s="24">
        <v>-1299805.18</v>
      </c>
      <c r="F62" s="24">
        <v>706493.07</v>
      </c>
    </row>
    <row r="63" spans="1:6" x14ac:dyDescent="0.25">
      <c r="A63" s="22">
        <v>122</v>
      </c>
      <c r="B63" t="s">
        <v>111</v>
      </c>
      <c r="C63" s="24">
        <v>1003924.36</v>
      </c>
      <c r="D63" s="24">
        <v>2373.89</v>
      </c>
      <c r="E63" s="24">
        <v>-299805.18</v>
      </c>
      <c r="F63" s="24">
        <v>706493.07</v>
      </c>
    </row>
    <row r="64" spans="1:6" x14ac:dyDescent="0.25">
      <c r="A64" s="22">
        <v>12206</v>
      </c>
      <c r="B64" t="s">
        <v>112</v>
      </c>
      <c r="C64" s="24">
        <v>1003924.36</v>
      </c>
      <c r="D64" s="24">
        <v>2373.89</v>
      </c>
      <c r="E64" s="24">
        <v>-299805.18</v>
      </c>
      <c r="F64" s="24">
        <v>706493.07</v>
      </c>
    </row>
    <row r="65" spans="1:6" x14ac:dyDescent="0.25">
      <c r="A65" s="22">
        <v>122061</v>
      </c>
      <c r="B65" t="s">
        <v>113</v>
      </c>
      <c r="C65" s="24">
        <v>1003924.36</v>
      </c>
      <c r="D65" s="24">
        <v>2373.89</v>
      </c>
      <c r="E65" s="24">
        <v>-299805.18</v>
      </c>
      <c r="F65" s="24">
        <v>706493.07</v>
      </c>
    </row>
    <row r="66" spans="1:6" x14ac:dyDescent="0.25">
      <c r="A66" s="22">
        <v>12206101</v>
      </c>
      <c r="B66" t="s">
        <v>114</v>
      </c>
      <c r="C66" s="24">
        <v>1003924.36</v>
      </c>
      <c r="D66" s="24">
        <v>2373.89</v>
      </c>
      <c r="E66" s="24">
        <v>-299805.18</v>
      </c>
      <c r="F66" s="24">
        <v>706493.07</v>
      </c>
    </row>
    <row r="67" spans="1:6" x14ac:dyDescent="0.25">
      <c r="A67" s="22">
        <v>1220610101</v>
      </c>
      <c r="B67" t="s">
        <v>54</v>
      </c>
      <c r="C67" s="24">
        <v>1003924.36</v>
      </c>
      <c r="D67" s="24">
        <v>2373.89</v>
      </c>
      <c r="E67" s="24">
        <v>-299805.18</v>
      </c>
      <c r="F67" s="24">
        <v>706493.07</v>
      </c>
    </row>
    <row r="68" spans="1:6" x14ac:dyDescent="0.25">
      <c r="A68" s="22">
        <v>122061010102</v>
      </c>
      <c r="B68" t="s">
        <v>115</v>
      </c>
      <c r="C68" s="24">
        <v>693007.38</v>
      </c>
      <c r="D68" s="24">
        <v>2350.3000000000002</v>
      </c>
      <c r="E68" s="24">
        <v>0</v>
      </c>
      <c r="F68" s="24">
        <v>695357.68</v>
      </c>
    </row>
    <row r="69" spans="1:6" x14ac:dyDescent="0.25">
      <c r="A69" s="22">
        <v>122061010103</v>
      </c>
      <c r="B69" t="s">
        <v>116</v>
      </c>
      <c r="C69" s="24">
        <v>310916.98</v>
      </c>
      <c r="D69" s="24">
        <v>23.59</v>
      </c>
      <c r="E69" s="24">
        <v>-299805.18</v>
      </c>
      <c r="F69" s="24">
        <v>11135.39</v>
      </c>
    </row>
    <row r="70" spans="1:6" x14ac:dyDescent="0.25">
      <c r="A70" s="22">
        <v>123</v>
      </c>
      <c r="B70" t="s">
        <v>117</v>
      </c>
      <c r="C70" s="24">
        <v>1000000</v>
      </c>
      <c r="D70" s="24">
        <v>0</v>
      </c>
      <c r="E70" s="24">
        <v>-1000000</v>
      </c>
      <c r="F70" s="24">
        <v>0</v>
      </c>
    </row>
    <row r="71" spans="1:6" x14ac:dyDescent="0.25">
      <c r="A71" s="22">
        <v>12304</v>
      </c>
      <c r="B71" t="s">
        <v>118</v>
      </c>
      <c r="C71" s="24">
        <v>1000000</v>
      </c>
      <c r="D71" s="24">
        <v>0</v>
      </c>
      <c r="E71" s="24">
        <v>-1000000</v>
      </c>
      <c r="F71" s="24">
        <v>0</v>
      </c>
    </row>
    <row r="72" spans="1:6" x14ac:dyDescent="0.25">
      <c r="A72" s="22">
        <v>123041</v>
      </c>
      <c r="B72" t="s">
        <v>119</v>
      </c>
      <c r="C72" s="24">
        <v>1000000</v>
      </c>
      <c r="D72" s="24">
        <v>0</v>
      </c>
      <c r="E72" s="24">
        <v>-1000000</v>
      </c>
      <c r="F72" s="24">
        <v>0</v>
      </c>
    </row>
    <row r="73" spans="1:6" x14ac:dyDescent="0.25">
      <c r="A73" s="22">
        <v>12304101</v>
      </c>
      <c r="B73" t="s">
        <v>120</v>
      </c>
      <c r="C73" s="24">
        <v>1000000</v>
      </c>
      <c r="D73" s="24">
        <v>0</v>
      </c>
      <c r="E73" s="24">
        <v>-1000000</v>
      </c>
      <c r="F73" s="24">
        <v>0</v>
      </c>
    </row>
    <row r="74" spans="1:6" x14ac:dyDescent="0.25">
      <c r="A74" s="22">
        <v>1230410112</v>
      </c>
      <c r="B74" t="s">
        <v>99</v>
      </c>
      <c r="C74" s="24">
        <v>1000000</v>
      </c>
      <c r="D74" s="24">
        <v>0</v>
      </c>
      <c r="E74" s="24">
        <v>-1000000</v>
      </c>
      <c r="F74" s="24">
        <v>0</v>
      </c>
    </row>
    <row r="75" spans="1:6" x14ac:dyDescent="0.25">
      <c r="A75" s="22">
        <v>13</v>
      </c>
      <c r="B75" t="s">
        <v>122</v>
      </c>
      <c r="C75" s="24">
        <v>2178093.11</v>
      </c>
      <c r="D75" s="24">
        <v>14044393.720000001</v>
      </c>
      <c r="E75" s="24">
        <v>-11486532.710000001</v>
      </c>
      <c r="F75" s="24">
        <v>4735954.12</v>
      </c>
    </row>
    <row r="76" spans="1:6" x14ac:dyDescent="0.25">
      <c r="A76" s="22">
        <v>131</v>
      </c>
      <c r="B76" t="s">
        <v>123</v>
      </c>
      <c r="C76" s="24">
        <v>192823.25</v>
      </c>
      <c r="D76" s="24">
        <v>5679013.4100000001</v>
      </c>
      <c r="E76" s="24">
        <v>-3109792.1</v>
      </c>
      <c r="F76" s="24">
        <v>2762044.56</v>
      </c>
    </row>
    <row r="77" spans="1:6" x14ac:dyDescent="0.25">
      <c r="A77" s="22">
        <v>13104</v>
      </c>
      <c r="B77" t="s">
        <v>124</v>
      </c>
      <c r="C77" s="24">
        <v>185977.33</v>
      </c>
      <c r="D77" s="24">
        <v>5671687.3099999996</v>
      </c>
      <c r="E77" s="24">
        <v>-3102946.18</v>
      </c>
      <c r="F77" s="24">
        <v>2754718.46</v>
      </c>
    </row>
    <row r="78" spans="1:6" x14ac:dyDescent="0.25">
      <c r="A78" s="22">
        <v>131041</v>
      </c>
      <c r="B78" t="s">
        <v>125</v>
      </c>
      <c r="C78" s="24">
        <v>185977.33</v>
      </c>
      <c r="D78" s="24">
        <v>5671687.3099999996</v>
      </c>
      <c r="E78" s="24">
        <v>-3102946.18</v>
      </c>
      <c r="F78" s="24">
        <v>2754718.46</v>
      </c>
    </row>
    <row r="79" spans="1:6" x14ac:dyDescent="0.25">
      <c r="A79" s="22">
        <v>13104101</v>
      </c>
      <c r="B79" t="s">
        <v>126</v>
      </c>
      <c r="C79" s="24">
        <v>389.22</v>
      </c>
      <c r="D79" s="24">
        <v>5254168.66</v>
      </c>
      <c r="E79" s="24">
        <v>-2821741.11</v>
      </c>
      <c r="F79" s="24">
        <v>2432816.77</v>
      </c>
    </row>
    <row r="80" spans="1:6" x14ac:dyDescent="0.25">
      <c r="A80" s="22">
        <v>13104104</v>
      </c>
      <c r="B80" t="s">
        <v>127</v>
      </c>
      <c r="C80" s="24">
        <v>79544.75</v>
      </c>
      <c r="D80" s="24">
        <v>80239.89</v>
      </c>
      <c r="E80" s="24">
        <v>-84699.199999999997</v>
      </c>
      <c r="F80" s="24">
        <v>75085.440000000002</v>
      </c>
    </row>
    <row r="81" spans="1:6" x14ac:dyDescent="0.25">
      <c r="A81" s="22">
        <v>13104105</v>
      </c>
      <c r="B81" t="s">
        <v>128</v>
      </c>
      <c r="C81" s="24">
        <v>0</v>
      </c>
      <c r="D81" s="24">
        <v>231076.25</v>
      </c>
      <c r="E81" s="24">
        <v>-87601.600000000006</v>
      </c>
      <c r="F81" s="24">
        <v>143474.65</v>
      </c>
    </row>
    <row r="82" spans="1:6" x14ac:dyDescent="0.25">
      <c r="A82" s="22">
        <v>13104107</v>
      </c>
      <c r="B82" t="s">
        <v>129</v>
      </c>
      <c r="C82" s="24">
        <v>966.6</v>
      </c>
      <c r="D82" s="24">
        <v>341.27</v>
      </c>
      <c r="E82" s="24">
        <v>-1012.65</v>
      </c>
      <c r="F82" s="24">
        <v>295.22000000000003</v>
      </c>
    </row>
    <row r="83" spans="1:6" x14ac:dyDescent="0.25">
      <c r="A83" s="22">
        <v>13104109</v>
      </c>
      <c r="B83" t="s">
        <v>130</v>
      </c>
      <c r="C83" s="24">
        <v>105076.76</v>
      </c>
      <c r="D83" s="24">
        <v>105861.24</v>
      </c>
      <c r="E83" s="24">
        <v>-107891.62</v>
      </c>
      <c r="F83" s="24">
        <v>103046.38</v>
      </c>
    </row>
    <row r="84" spans="1:6" x14ac:dyDescent="0.25">
      <c r="A84" s="22">
        <v>13105</v>
      </c>
      <c r="B84" t="s">
        <v>697</v>
      </c>
      <c r="C84" s="24">
        <v>6845.92</v>
      </c>
      <c r="D84" s="24">
        <v>7326.1</v>
      </c>
      <c r="E84" s="24">
        <v>-6845.92</v>
      </c>
      <c r="F84" s="24">
        <v>7326.1</v>
      </c>
    </row>
    <row r="85" spans="1:6" x14ac:dyDescent="0.25">
      <c r="A85" s="22">
        <v>131051</v>
      </c>
      <c r="B85" t="s">
        <v>698</v>
      </c>
      <c r="C85" s="24">
        <v>6845.92</v>
      </c>
      <c r="D85" s="24">
        <v>7326.1</v>
      </c>
      <c r="E85" s="24">
        <v>-6845.92</v>
      </c>
      <c r="F85" s="24">
        <v>7326.1</v>
      </c>
    </row>
    <row r="86" spans="1:6" x14ac:dyDescent="0.25">
      <c r="A86" s="22">
        <v>13105101</v>
      </c>
      <c r="B86" t="s">
        <v>699</v>
      </c>
      <c r="C86" s="24">
        <v>6845.92</v>
      </c>
      <c r="D86" s="24">
        <v>7326.1</v>
      </c>
      <c r="E86" s="24">
        <v>-6845.92</v>
      </c>
      <c r="F86" s="24">
        <v>7326.1</v>
      </c>
    </row>
    <row r="87" spans="1:6" x14ac:dyDescent="0.25">
      <c r="A87" s="22">
        <v>134</v>
      </c>
      <c r="B87" t="s">
        <v>131</v>
      </c>
      <c r="C87" s="24">
        <v>429.53</v>
      </c>
      <c r="D87" s="24">
        <v>540.52</v>
      </c>
      <c r="E87" s="24">
        <v>-429.53</v>
      </c>
      <c r="F87" s="24">
        <v>540.52</v>
      </c>
    </row>
    <row r="88" spans="1:6" x14ac:dyDescent="0.25">
      <c r="A88" s="22">
        <v>13401</v>
      </c>
      <c r="B88" t="s">
        <v>131</v>
      </c>
      <c r="C88" s="24">
        <v>429.53</v>
      </c>
      <c r="D88" s="24">
        <v>540.52</v>
      </c>
      <c r="E88" s="24">
        <v>-429.53</v>
      </c>
      <c r="F88" s="24">
        <v>540.52</v>
      </c>
    </row>
    <row r="89" spans="1:6" x14ac:dyDescent="0.25">
      <c r="A89" s="22">
        <v>134011</v>
      </c>
      <c r="B89" t="s">
        <v>132</v>
      </c>
      <c r="C89" s="24">
        <v>429.53</v>
      </c>
      <c r="D89" s="24">
        <v>540.52</v>
      </c>
      <c r="E89" s="24">
        <v>-429.53</v>
      </c>
      <c r="F89" s="24">
        <v>540.52</v>
      </c>
    </row>
    <row r="90" spans="1:6" x14ac:dyDescent="0.25">
      <c r="A90" s="22">
        <v>13401104</v>
      </c>
      <c r="B90" t="s">
        <v>133</v>
      </c>
      <c r="C90" s="24">
        <v>429.53</v>
      </c>
      <c r="D90" s="24">
        <v>540.52</v>
      </c>
      <c r="E90" s="24">
        <v>-429.53</v>
      </c>
      <c r="F90" s="24">
        <v>540.52</v>
      </c>
    </row>
    <row r="91" spans="1:6" x14ac:dyDescent="0.25">
      <c r="A91" s="22">
        <v>1340110419</v>
      </c>
      <c r="B91" t="s">
        <v>134</v>
      </c>
      <c r="C91" s="24">
        <v>429.53</v>
      </c>
      <c r="D91" s="24">
        <v>540.52</v>
      </c>
      <c r="E91" s="24">
        <v>-429.53</v>
      </c>
      <c r="F91" s="24">
        <v>540.52</v>
      </c>
    </row>
    <row r="92" spans="1:6" x14ac:dyDescent="0.25">
      <c r="A92" s="22">
        <v>135</v>
      </c>
      <c r="B92" t="s">
        <v>135</v>
      </c>
      <c r="C92" s="24">
        <v>1890981.41</v>
      </c>
      <c r="D92" s="24">
        <v>51013.29</v>
      </c>
      <c r="E92" s="24">
        <v>-69991.570000000007</v>
      </c>
      <c r="F92" s="24">
        <v>1872003.13</v>
      </c>
    </row>
    <row r="93" spans="1:6" x14ac:dyDescent="0.25">
      <c r="A93" s="22">
        <v>13501</v>
      </c>
      <c r="B93" t="s">
        <v>136</v>
      </c>
      <c r="C93" s="24">
        <v>146010.82</v>
      </c>
      <c r="D93" s="24">
        <v>49968.69</v>
      </c>
      <c r="E93" s="24">
        <v>0</v>
      </c>
      <c r="F93" s="24">
        <v>195979.51</v>
      </c>
    </row>
    <row r="94" spans="1:6" x14ac:dyDescent="0.25">
      <c r="A94" s="22">
        <v>135011</v>
      </c>
      <c r="B94" t="s">
        <v>137</v>
      </c>
      <c r="C94" s="24">
        <v>146010.82</v>
      </c>
      <c r="D94" s="24">
        <v>49968.69</v>
      </c>
      <c r="E94" s="24">
        <v>0</v>
      </c>
      <c r="F94" s="24">
        <v>195979.51</v>
      </c>
    </row>
    <row r="95" spans="1:6" x14ac:dyDescent="0.25">
      <c r="A95" s="22">
        <v>13501101</v>
      </c>
      <c r="B95" t="s">
        <v>138</v>
      </c>
      <c r="C95" s="24">
        <v>50933.68</v>
      </c>
      <c r="D95" s="24">
        <v>0</v>
      </c>
      <c r="E95" s="24">
        <v>0</v>
      </c>
      <c r="F95" s="24">
        <v>50933.68</v>
      </c>
    </row>
    <row r="96" spans="1:6" x14ac:dyDescent="0.25">
      <c r="A96" s="22">
        <v>13501102</v>
      </c>
      <c r="B96" t="s">
        <v>139</v>
      </c>
      <c r="C96" s="24">
        <v>47560.1</v>
      </c>
      <c r="D96" s="24">
        <v>0</v>
      </c>
      <c r="E96" s="24">
        <v>0</v>
      </c>
      <c r="F96" s="24">
        <v>47560.1</v>
      </c>
    </row>
    <row r="97" spans="1:6" x14ac:dyDescent="0.25">
      <c r="A97" s="22">
        <v>13501103</v>
      </c>
      <c r="B97" t="s">
        <v>140</v>
      </c>
      <c r="C97" s="24">
        <v>47517.04</v>
      </c>
      <c r="D97" s="24">
        <v>0</v>
      </c>
      <c r="E97" s="24">
        <v>0</v>
      </c>
      <c r="F97" s="24">
        <v>47517.04</v>
      </c>
    </row>
    <row r="98" spans="1:6" x14ac:dyDescent="0.25">
      <c r="A98" s="22">
        <v>13501104</v>
      </c>
      <c r="B98" t="s">
        <v>141</v>
      </c>
      <c r="C98" s="24">
        <v>0</v>
      </c>
      <c r="D98" s="24">
        <v>49968.69</v>
      </c>
      <c r="E98" s="24">
        <v>0</v>
      </c>
      <c r="F98" s="24">
        <v>49968.69</v>
      </c>
    </row>
    <row r="99" spans="1:6" x14ac:dyDescent="0.25">
      <c r="A99" s="22">
        <v>13502</v>
      </c>
      <c r="B99" t="s">
        <v>142</v>
      </c>
      <c r="C99" s="24">
        <v>12198.32</v>
      </c>
      <c r="D99" s="24">
        <v>1044.5999999999999</v>
      </c>
      <c r="E99" s="24">
        <v>0</v>
      </c>
      <c r="F99" s="24">
        <v>13242.92</v>
      </c>
    </row>
    <row r="100" spans="1:6" x14ac:dyDescent="0.25">
      <c r="A100" s="22">
        <v>135021</v>
      </c>
      <c r="B100" t="s">
        <v>143</v>
      </c>
      <c r="C100" s="24">
        <v>12198.32</v>
      </c>
      <c r="D100" s="24">
        <v>1044.5999999999999</v>
      </c>
      <c r="E100" s="24">
        <v>0</v>
      </c>
      <c r="F100" s="24">
        <v>13242.92</v>
      </c>
    </row>
    <row r="101" spans="1:6" x14ac:dyDescent="0.25">
      <c r="A101" s="22">
        <v>13502101</v>
      </c>
      <c r="B101" t="s">
        <v>87</v>
      </c>
      <c r="C101" s="24">
        <v>12198.32</v>
      </c>
      <c r="D101" s="24">
        <v>1044.5999999999999</v>
      </c>
      <c r="E101" s="24">
        <v>0</v>
      </c>
      <c r="F101" s="24">
        <v>13242.92</v>
      </c>
    </row>
    <row r="102" spans="1:6" x14ac:dyDescent="0.25">
      <c r="A102" s="22">
        <v>13503</v>
      </c>
      <c r="B102" t="s">
        <v>144</v>
      </c>
      <c r="C102" s="24">
        <v>1732772.27</v>
      </c>
      <c r="D102" s="24">
        <v>0</v>
      </c>
      <c r="E102" s="24">
        <v>-69991.570000000007</v>
      </c>
      <c r="F102" s="24">
        <v>1662780.7</v>
      </c>
    </row>
    <row r="103" spans="1:6" x14ac:dyDescent="0.25">
      <c r="A103" s="22">
        <v>135031</v>
      </c>
      <c r="B103" t="s">
        <v>145</v>
      </c>
      <c r="C103" s="24">
        <v>1732772.27</v>
      </c>
      <c r="D103" s="24">
        <v>0</v>
      </c>
      <c r="E103" s="24">
        <v>-69991.570000000007</v>
      </c>
      <c r="F103" s="24">
        <v>1662780.7</v>
      </c>
    </row>
    <row r="104" spans="1:6" x14ac:dyDescent="0.25">
      <c r="A104" s="22">
        <v>13503101</v>
      </c>
      <c r="B104" t="s">
        <v>144</v>
      </c>
      <c r="C104" s="24">
        <v>1732772.27</v>
      </c>
      <c r="D104" s="24">
        <v>0</v>
      </c>
      <c r="E104" s="24">
        <v>-69991.570000000007</v>
      </c>
      <c r="F104" s="24">
        <v>1662780.7</v>
      </c>
    </row>
    <row r="105" spans="1:6" x14ac:dyDescent="0.25">
      <c r="A105" s="22">
        <v>136</v>
      </c>
      <c r="B105" t="s">
        <v>146</v>
      </c>
      <c r="C105" s="24">
        <v>91921.77</v>
      </c>
      <c r="D105" s="24">
        <v>8291278.7699999996</v>
      </c>
      <c r="E105" s="24">
        <v>-8297233.1500000004</v>
      </c>
      <c r="F105" s="24">
        <v>85967.39</v>
      </c>
    </row>
    <row r="106" spans="1:6" x14ac:dyDescent="0.25">
      <c r="A106" s="22">
        <v>13602</v>
      </c>
      <c r="B106" t="s">
        <v>147</v>
      </c>
      <c r="C106" s="24">
        <v>87820.38</v>
      </c>
      <c r="D106" s="24">
        <v>6061.14</v>
      </c>
      <c r="E106" s="24">
        <v>-16394.419999999998</v>
      </c>
      <c r="F106" s="24">
        <v>77487.100000000006</v>
      </c>
    </row>
    <row r="107" spans="1:6" x14ac:dyDescent="0.25">
      <c r="A107" s="22">
        <v>136021</v>
      </c>
      <c r="B107" t="s">
        <v>148</v>
      </c>
      <c r="C107" s="24">
        <v>87820.38</v>
      </c>
      <c r="D107" s="24">
        <v>6061.14</v>
      </c>
      <c r="E107" s="24">
        <v>-16394.419999999998</v>
      </c>
      <c r="F107" s="24">
        <v>77487.100000000006</v>
      </c>
    </row>
    <row r="108" spans="1:6" x14ac:dyDescent="0.25">
      <c r="A108" s="22">
        <v>13602101</v>
      </c>
      <c r="B108" t="s">
        <v>147</v>
      </c>
      <c r="C108" s="24">
        <v>87820.38</v>
      </c>
      <c r="D108" s="24">
        <v>6061.14</v>
      </c>
      <c r="E108" s="24">
        <v>-16394.419999999998</v>
      </c>
      <c r="F108" s="24">
        <v>77487.100000000006</v>
      </c>
    </row>
    <row r="109" spans="1:6" x14ac:dyDescent="0.25">
      <c r="A109" s="22">
        <v>13607</v>
      </c>
      <c r="B109" t="s">
        <v>149</v>
      </c>
      <c r="C109" s="24">
        <v>0</v>
      </c>
      <c r="D109" s="24">
        <v>88835.55</v>
      </c>
      <c r="E109" s="24">
        <v>-83726.86</v>
      </c>
      <c r="F109" s="24">
        <v>5108.6899999999996</v>
      </c>
    </row>
    <row r="110" spans="1:6" x14ac:dyDescent="0.25">
      <c r="A110" s="22">
        <v>136071</v>
      </c>
      <c r="B110" t="s">
        <v>150</v>
      </c>
      <c r="C110" s="24">
        <v>0</v>
      </c>
      <c r="D110" s="24">
        <v>88835.55</v>
      </c>
      <c r="E110" s="24">
        <v>-83726.86</v>
      </c>
      <c r="F110" s="24">
        <v>5108.6899999999996</v>
      </c>
    </row>
    <row r="111" spans="1:6" x14ac:dyDescent="0.25">
      <c r="A111" s="22">
        <v>13607101</v>
      </c>
      <c r="B111" t="s">
        <v>151</v>
      </c>
      <c r="C111" s="24">
        <v>0</v>
      </c>
      <c r="D111" s="24">
        <v>88835.55</v>
      </c>
      <c r="E111" s="24">
        <v>-83726.86</v>
      </c>
      <c r="F111" s="24">
        <v>5108.6899999999996</v>
      </c>
    </row>
    <row r="112" spans="1:6" x14ac:dyDescent="0.25">
      <c r="A112" s="22">
        <v>13699</v>
      </c>
      <c r="B112" t="s">
        <v>152</v>
      </c>
      <c r="C112" s="24">
        <v>4101.3900000000003</v>
      </c>
      <c r="D112" s="24">
        <v>8196382.0800000001</v>
      </c>
      <c r="E112" s="24">
        <v>-8197111.8700000001</v>
      </c>
      <c r="F112" s="24">
        <v>3371.6</v>
      </c>
    </row>
    <row r="113" spans="1:6" x14ac:dyDescent="0.25">
      <c r="A113" s="22">
        <v>136991</v>
      </c>
      <c r="B113" t="s">
        <v>153</v>
      </c>
      <c r="C113" s="24">
        <v>4101.3900000000003</v>
      </c>
      <c r="D113" s="24">
        <v>8196382.0800000001</v>
      </c>
      <c r="E113" s="24">
        <v>-8197111.8700000001</v>
      </c>
      <c r="F113" s="24">
        <v>3371.6</v>
      </c>
    </row>
    <row r="114" spans="1:6" x14ac:dyDescent="0.25">
      <c r="A114" s="22">
        <v>13699105</v>
      </c>
      <c r="B114" t="s">
        <v>154</v>
      </c>
      <c r="C114" s="24">
        <v>505.6</v>
      </c>
      <c r="D114" s="24">
        <v>6064.94</v>
      </c>
      <c r="E114" s="24">
        <v>-6109.94</v>
      </c>
      <c r="F114" s="24">
        <v>460.6</v>
      </c>
    </row>
    <row r="115" spans="1:6" x14ac:dyDescent="0.25">
      <c r="A115" s="22">
        <v>13699106</v>
      </c>
      <c r="B115" t="s">
        <v>155</v>
      </c>
      <c r="C115" s="24">
        <v>1817.19</v>
      </c>
      <c r="D115" s="24">
        <v>90</v>
      </c>
      <c r="E115" s="24">
        <v>-550.04999999999995</v>
      </c>
      <c r="F115" s="24">
        <v>1357.14</v>
      </c>
    </row>
    <row r="116" spans="1:6" x14ac:dyDescent="0.25">
      <c r="A116" s="22">
        <v>13699111</v>
      </c>
      <c r="B116" t="s">
        <v>156</v>
      </c>
      <c r="C116" s="24">
        <v>392.72</v>
      </c>
      <c r="D116" s="24">
        <v>0</v>
      </c>
      <c r="E116" s="24">
        <v>0</v>
      </c>
      <c r="F116" s="24">
        <v>392.72</v>
      </c>
    </row>
    <row r="117" spans="1:6" x14ac:dyDescent="0.25">
      <c r="A117" s="22">
        <v>13699112</v>
      </c>
      <c r="B117" t="s">
        <v>157</v>
      </c>
      <c r="C117" s="24">
        <v>1385.88</v>
      </c>
      <c r="D117" s="24">
        <v>945.19</v>
      </c>
      <c r="E117" s="24">
        <v>-1169.93</v>
      </c>
      <c r="F117" s="24">
        <v>1161.1400000000001</v>
      </c>
    </row>
    <row r="118" spans="1:6" x14ac:dyDescent="0.25">
      <c r="A118" s="22">
        <v>13699198</v>
      </c>
      <c r="B118" t="s">
        <v>158</v>
      </c>
      <c r="C118" s="24">
        <v>0</v>
      </c>
      <c r="D118" s="24">
        <v>8189281.9500000002</v>
      </c>
      <c r="E118" s="24">
        <v>-8189281.9500000002</v>
      </c>
      <c r="F118" s="24">
        <v>0</v>
      </c>
    </row>
    <row r="119" spans="1:6" x14ac:dyDescent="0.25">
      <c r="A119" s="22">
        <v>138</v>
      </c>
      <c r="B119" t="s">
        <v>159</v>
      </c>
      <c r="C119" s="24">
        <v>1937.15</v>
      </c>
      <c r="D119" s="24">
        <v>22547.73</v>
      </c>
      <c r="E119" s="24">
        <v>-9086.36</v>
      </c>
      <c r="F119" s="24">
        <v>15398.52</v>
      </c>
    </row>
    <row r="120" spans="1:6" x14ac:dyDescent="0.25">
      <c r="A120" s="22">
        <v>13801</v>
      </c>
      <c r="B120" t="s">
        <v>160</v>
      </c>
      <c r="C120" s="24">
        <v>375.51</v>
      </c>
      <c r="D120" s="24">
        <v>20205.259999999998</v>
      </c>
      <c r="E120" s="24">
        <v>-5182.25</v>
      </c>
      <c r="F120" s="24">
        <v>15398.52</v>
      </c>
    </row>
    <row r="121" spans="1:6" x14ac:dyDescent="0.25">
      <c r="A121" s="22">
        <v>138011</v>
      </c>
      <c r="B121" t="s">
        <v>161</v>
      </c>
      <c r="C121" s="24">
        <v>375.51</v>
      </c>
      <c r="D121" s="24">
        <v>20205.259999999998</v>
      </c>
      <c r="E121" s="24">
        <v>-5182.25</v>
      </c>
      <c r="F121" s="24">
        <v>15398.52</v>
      </c>
    </row>
    <row r="122" spans="1:6" x14ac:dyDescent="0.25">
      <c r="A122" s="22">
        <v>13801101</v>
      </c>
      <c r="B122" t="s">
        <v>162</v>
      </c>
      <c r="C122" s="24">
        <v>0</v>
      </c>
      <c r="D122" s="24">
        <v>2968.77</v>
      </c>
      <c r="E122" s="24">
        <v>0</v>
      </c>
      <c r="F122" s="24">
        <v>2968.77</v>
      </c>
    </row>
    <row r="123" spans="1:6" x14ac:dyDescent="0.25">
      <c r="A123" s="22">
        <v>1380110131</v>
      </c>
      <c r="B123" t="s">
        <v>105</v>
      </c>
      <c r="C123" s="24">
        <v>0</v>
      </c>
      <c r="D123" s="24">
        <v>2968.77</v>
      </c>
      <c r="E123" s="24">
        <v>0</v>
      </c>
      <c r="F123" s="24">
        <v>2968.77</v>
      </c>
    </row>
    <row r="124" spans="1:6" x14ac:dyDescent="0.25">
      <c r="A124" s="22">
        <v>13801102</v>
      </c>
      <c r="B124" t="s">
        <v>163</v>
      </c>
      <c r="C124" s="24">
        <v>375.51</v>
      </c>
      <c r="D124" s="24">
        <v>17236.490000000002</v>
      </c>
      <c r="E124" s="24">
        <v>-5182.25</v>
      </c>
      <c r="F124" s="24">
        <v>12429.75</v>
      </c>
    </row>
    <row r="125" spans="1:6" x14ac:dyDescent="0.25">
      <c r="A125" s="22">
        <v>1380110203</v>
      </c>
      <c r="B125" t="s">
        <v>90</v>
      </c>
      <c r="C125" s="24">
        <v>0</v>
      </c>
      <c r="D125" s="24">
        <v>16.760000000000002</v>
      </c>
      <c r="E125" s="24">
        <v>0</v>
      </c>
      <c r="F125" s="24">
        <v>16.760000000000002</v>
      </c>
    </row>
    <row r="126" spans="1:6" x14ac:dyDescent="0.25">
      <c r="A126" s="22">
        <v>1380110204</v>
      </c>
      <c r="B126" t="s">
        <v>91</v>
      </c>
      <c r="C126" s="24">
        <v>0</v>
      </c>
      <c r="D126" s="24">
        <v>46.8</v>
      </c>
      <c r="E126" s="24">
        <v>0</v>
      </c>
      <c r="F126" s="24">
        <v>46.8</v>
      </c>
    </row>
    <row r="127" spans="1:6" x14ac:dyDescent="0.25">
      <c r="A127" s="22">
        <v>1380110207</v>
      </c>
      <c r="B127" t="s">
        <v>92</v>
      </c>
      <c r="C127" s="24">
        <v>0</v>
      </c>
      <c r="D127" s="24">
        <v>1.54</v>
      </c>
      <c r="E127" s="24">
        <v>0</v>
      </c>
      <c r="F127" s="24">
        <v>1.54</v>
      </c>
    </row>
    <row r="128" spans="1:6" x14ac:dyDescent="0.25">
      <c r="A128" s="22">
        <v>1380110208</v>
      </c>
      <c r="B128" t="s">
        <v>164</v>
      </c>
      <c r="C128" s="24">
        <v>0</v>
      </c>
      <c r="D128" s="24">
        <v>0.36</v>
      </c>
      <c r="E128" s="24">
        <v>0</v>
      </c>
      <c r="F128" s="24">
        <v>0.36</v>
      </c>
    </row>
    <row r="129" spans="1:6" x14ac:dyDescent="0.25">
      <c r="A129" s="22">
        <v>1380110210</v>
      </c>
      <c r="B129" t="s">
        <v>98</v>
      </c>
      <c r="C129" s="24">
        <v>0</v>
      </c>
      <c r="D129" s="24">
        <v>0.3</v>
      </c>
      <c r="E129" s="24">
        <v>0</v>
      </c>
      <c r="F129" s="24">
        <v>0.3</v>
      </c>
    </row>
    <row r="130" spans="1:6" x14ac:dyDescent="0.25">
      <c r="A130" s="22">
        <v>1380110212</v>
      </c>
      <c r="B130" t="s">
        <v>99</v>
      </c>
      <c r="C130" s="24">
        <v>0</v>
      </c>
      <c r="D130" s="24">
        <v>11500.34</v>
      </c>
      <c r="E130" s="24">
        <v>0</v>
      </c>
      <c r="F130" s="24">
        <v>11500.34</v>
      </c>
    </row>
    <row r="131" spans="1:6" x14ac:dyDescent="0.25">
      <c r="A131" s="22">
        <v>1380110218</v>
      </c>
      <c r="B131" t="s">
        <v>101</v>
      </c>
      <c r="C131" s="24">
        <v>375.51</v>
      </c>
      <c r="D131" s="24">
        <v>857.05</v>
      </c>
      <c r="E131" s="24">
        <v>-375.51</v>
      </c>
      <c r="F131" s="24">
        <v>857.05</v>
      </c>
    </row>
    <row r="132" spans="1:6" x14ac:dyDescent="0.25">
      <c r="A132" s="22">
        <v>1380110227</v>
      </c>
      <c r="B132" t="s">
        <v>165</v>
      </c>
      <c r="C132" s="24">
        <v>0</v>
      </c>
      <c r="D132" s="24">
        <v>6.6</v>
      </c>
      <c r="E132" s="24">
        <v>0</v>
      </c>
      <c r="F132" s="24">
        <v>6.6</v>
      </c>
    </row>
    <row r="133" spans="1:6" x14ac:dyDescent="0.25">
      <c r="A133" s="22">
        <v>1380110231</v>
      </c>
      <c r="B133" t="s">
        <v>105</v>
      </c>
      <c r="C133" s="24">
        <v>0</v>
      </c>
      <c r="D133" s="24">
        <v>4806.74</v>
      </c>
      <c r="E133" s="24">
        <v>-4806.74</v>
      </c>
      <c r="F133" s="24">
        <v>0</v>
      </c>
    </row>
    <row r="134" spans="1:6" x14ac:dyDescent="0.25">
      <c r="A134" s="22">
        <v>13804</v>
      </c>
      <c r="B134" t="s">
        <v>166</v>
      </c>
      <c r="C134" s="24">
        <v>1561.64</v>
      </c>
      <c r="D134" s="24">
        <v>2342.4699999999998</v>
      </c>
      <c r="E134" s="24">
        <v>-3904.11</v>
      </c>
      <c r="F134" s="24">
        <v>0</v>
      </c>
    </row>
    <row r="135" spans="1:6" x14ac:dyDescent="0.25">
      <c r="A135" s="22">
        <v>138041</v>
      </c>
      <c r="B135" t="s">
        <v>167</v>
      </c>
      <c r="C135" s="24">
        <v>1561.64</v>
      </c>
      <c r="D135" s="24">
        <v>2342.4699999999998</v>
      </c>
      <c r="E135" s="24">
        <v>-3904.11</v>
      </c>
      <c r="F135" s="24">
        <v>0</v>
      </c>
    </row>
    <row r="136" spans="1:6" x14ac:dyDescent="0.25">
      <c r="A136" s="22">
        <v>13804102</v>
      </c>
      <c r="B136" t="s">
        <v>120</v>
      </c>
      <c r="C136" s="24">
        <v>1561.64</v>
      </c>
      <c r="D136" s="24">
        <v>2342.4699999999998</v>
      </c>
      <c r="E136" s="24">
        <v>-3904.11</v>
      </c>
      <c r="F136" s="24">
        <v>0</v>
      </c>
    </row>
    <row r="137" spans="1:6" x14ac:dyDescent="0.25">
      <c r="A137" s="22">
        <v>1380410212</v>
      </c>
      <c r="B137" t="s">
        <v>99</v>
      </c>
      <c r="C137" s="24">
        <v>1561.64</v>
      </c>
      <c r="D137" s="24">
        <v>2342.4699999999998</v>
      </c>
      <c r="E137" s="24">
        <v>-3904.11</v>
      </c>
      <c r="F137" s="24">
        <v>0</v>
      </c>
    </row>
    <row r="138" spans="1:6" x14ac:dyDescent="0.25">
      <c r="A138" s="22">
        <v>14</v>
      </c>
      <c r="B138" t="s">
        <v>168</v>
      </c>
      <c r="C138" s="24">
        <v>409235.96</v>
      </c>
      <c r="D138" s="24">
        <v>105459.79</v>
      </c>
      <c r="E138" s="24">
        <v>-121982.27</v>
      </c>
      <c r="F138" s="24">
        <v>392713.48</v>
      </c>
    </row>
    <row r="139" spans="1:6" x14ac:dyDescent="0.25">
      <c r="A139" s="22">
        <v>141</v>
      </c>
      <c r="B139" t="s">
        <v>168</v>
      </c>
      <c r="C139" s="24">
        <v>409235.96</v>
      </c>
      <c r="D139" s="24">
        <v>105459.79</v>
      </c>
      <c r="E139" s="24">
        <v>-121982.27</v>
      </c>
      <c r="F139" s="24">
        <v>392713.48</v>
      </c>
    </row>
    <row r="140" spans="1:6" x14ac:dyDescent="0.25">
      <c r="A140" s="22">
        <v>14101</v>
      </c>
      <c r="B140" t="s">
        <v>700</v>
      </c>
      <c r="C140" s="24">
        <v>400.45</v>
      </c>
      <c r="D140" s="24">
        <v>400.45</v>
      </c>
      <c r="E140" s="24">
        <v>-400.45</v>
      </c>
      <c r="F140" s="24">
        <v>400.45</v>
      </c>
    </row>
    <row r="141" spans="1:6" x14ac:dyDescent="0.25">
      <c r="A141" s="22">
        <v>141011</v>
      </c>
      <c r="B141" t="s">
        <v>701</v>
      </c>
      <c r="C141" s="24">
        <v>400.45</v>
      </c>
      <c r="D141" s="24">
        <v>400.45</v>
      </c>
      <c r="E141" s="24">
        <v>-400.45</v>
      </c>
      <c r="F141" s="24">
        <v>400.45</v>
      </c>
    </row>
    <row r="142" spans="1:6" x14ac:dyDescent="0.25">
      <c r="A142" s="22">
        <v>14101107</v>
      </c>
      <c r="B142" t="s">
        <v>702</v>
      </c>
      <c r="C142" s="24">
        <v>400.45</v>
      </c>
      <c r="D142" s="24">
        <v>400.45</v>
      </c>
      <c r="E142" s="24">
        <v>-400.45</v>
      </c>
      <c r="F142" s="24">
        <v>400.45</v>
      </c>
    </row>
    <row r="143" spans="1:6" x14ac:dyDescent="0.25">
      <c r="A143" s="22">
        <v>14103</v>
      </c>
      <c r="B143" t="s">
        <v>169</v>
      </c>
      <c r="C143" s="24">
        <v>19068.759999999998</v>
      </c>
      <c r="D143" s="24">
        <v>0</v>
      </c>
      <c r="E143" s="24">
        <v>-4767.1899999999996</v>
      </c>
      <c r="F143" s="24">
        <v>14301.57</v>
      </c>
    </row>
    <row r="144" spans="1:6" x14ac:dyDescent="0.25">
      <c r="A144" s="22">
        <v>141031</v>
      </c>
      <c r="B144" t="s">
        <v>170</v>
      </c>
      <c r="C144" s="24">
        <v>19068.759999999998</v>
      </c>
      <c r="D144" s="24">
        <v>0</v>
      </c>
      <c r="E144" s="24">
        <v>-4767.1899999999996</v>
      </c>
      <c r="F144" s="24">
        <v>14301.57</v>
      </c>
    </row>
    <row r="145" spans="1:6" x14ac:dyDescent="0.25">
      <c r="A145" s="22">
        <v>14103101</v>
      </c>
      <c r="B145" t="s">
        <v>171</v>
      </c>
      <c r="C145" s="24">
        <v>19068.759999999998</v>
      </c>
      <c r="D145" s="24">
        <v>0</v>
      </c>
      <c r="E145" s="24">
        <v>-4767.1899999999996</v>
      </c>
      <c r="F145" s="24">
        <v>14301.57</v>
      </c>
    </row>
    <row r="146" spans="1:6" x14ac:dyDescent="0.25">
      <c r="A146" s="22">
        <v>14199</v>
      </c>
      <c r="B146" t="s">
        <v>172</v>
      </c>
      <c r="C146" s="24">
        <v>389766.75</v>
      </c>
      <c r="D146" s="24">
        <v>105059.34</v>
      </c>
      <c r="E146" s="24">
        <v>-116814.63</v>
      </c>
      <c r="F146" s="24">
        <v>378011.46</v>
      </c>
    </row>
    <row r="147" spans="1:6" x14ac:dyDescent="0.25">
      <c r="A147" s="22">
        <v>141991</v>
      </c>
      <c r="B147" t="s">
        <v>173</v>
      </c>
      <c r="C147" s="24">
        <v>389766.75</v>
      </c>
      <c r="D147" s="24">
        <v>105059.34</v>
      </c>
      <c r="E147" s="24">
        <v>-116814.63</v>
      </c>
      <c r="F147" s="24">
        <v>378011.46</v>
      </c>
    </row>
    <row r="148" spans="1:6" x14ac:dyDescent="0.25">
      <c r="A148" s="22">
        <v>14199103</v>
      </c>
      <c r="B148" t="s">
        <v>174</v>
      </c>
      <c r="C148" s="24">
        <v>0</v>
      </c>
      <c r="D148" s="24">
        <v>15019.62</v>
      </c>
      <c r="E148" s="24">
        <v>0</v>
      </c>
      <c r="F148" s="24">
        <v>15019.62</v>
      </c>
    </row>
    <row r="149" spans="1:6" x14ac:dyDescent="0.25">
      <c r="A149" s="22">
        <v>14199106</v>
      </c>
      <c r="B149" t="s">
        <v>175</v>
      </c>
      <c r="C149" s="24">
        <v>2275.94</v>
      </c>
      <c r="D149" s="24">
        <v>0</v>
      </c>
      <c r="E149" s="24">
        <v>-664.63</v>
      </c>
      <c r="F149" s="24">
        <v>1611.31</v>
      </c>
    </row>
    <row r="150" spans="1:6" x14ac:dyDescent="0.25">
      <c r="A150" s="22">
        <v>14199107</v>
      </c>
      <c r="B150" t="s">
        <v>176</v>
      </c>
      <c r="C150" s="24">
        <v>284181.13</v>
      </c>
      <c r="D150" s="24">
        <v>0</v>
      </c>
      <c r="E150" s="24">
        <v>-97528.14</v>
      </c>
      <c r="F150" s="24">
        <v>186652.99</v>
      </c>
    </row>
    <row r="151" spans="1:6" x14ac:dyDescent="0.25">
      <c r="A151" s="22">
        <v>14199113</v>
      </c>
      <c r="B151" t="s">
        <v>177</v>
      </c>
      <c r="C151" s="24">
        <v>34502.660000000003</v>
      </c>
      <c r="D151" s="24">
        <v>90039.72</v>
      </c>
      <c r="E151" s="24">
        <v>-9635.92</v>
      </c>
      <c r="F151" s="24">
        <v>114906.46</v>
      </c>
    </row>
    <row r="152" spans="1:6" x14ac:dyDescent="0.25">
      <c r="A152" s="22">
        <v>14199199</v>
      </c>
      <c r="B152" t="s">
        <v>57</v>
      </c>
      <c r="C152" s="24">
        <v>68807.02</v>
      </c>
      <c r="D152" s="24">
        <v>0</v>
      </c>
      <c r="E152" s="24">
        <v>-8985.94</v>
      </c>
      <c r="F152" s="24">
        <v>59821.08</v>
      </c>
    </row>
    <row r="153" spans="1:6" x14ac:dyDescent="0.25">
      <c r="A153" s="22">
        <v>16</v>
      </c>
      <c r="B153" t="s">
        <v>178</v>
      </c>
      <c r="C153" s="24">
        <v>49236.34</v>
      </c>
      <c r="D153" s="24">
        <v>508.08</v>
      </c>
      <c r="E153" s="24">
        <v>-2643.11</v>
      </c>
      <c r="F153" s="24">
        <v>47101.31</v>
      </c>
    </row>
    <row r="154" spans="1:6" x14ac:dyDescent="0.25">
      <c r="A154" s="22">
        <v>161</v>
      </c>
      <c r="B154" t="s">
        <v>178</v>
      </c>
      <c r="C154" s="24">
        <v>49236.34</v>
      </c>
      <c r="D154" s="24">
        <v>508.08</v>
      </c>
      <c r="E154" s="24">
        <v>-2643.11</v>
      </c>
      <c r="F154" s="24">
        <v>47101.31</v>
      </c>
    </row>
    <row r="155" spans="1:6" x14ac:dyDescent="0.25">
      <c r="A155" s="22">
        <v>16101</v>
      </c>
      <c r="B155" t="s">
        <v>179</v>
      </c>
      <c r="C155" s="24">
        <v>49236.34</v>
      </c>
      <c r="D155" s="24">
        <v>508.08</v>
      </c>
      <c r="E155" s="24">
        <v>-2643.11</v>
      </c>
      <c r="F155" s="24">
        <v>47101.31</v>
      </c>
    </row>
    <row r="156" spans="1:6" x14ac:dyDescent="0.25">
      <c r="A156" s="22">
        <v>161011</v>
      </c>
      <c r="B156" t="s">
        <v>180</v>
      </c>
      <c r="C156" s="24">
        <v>49236.34</v>
      </c>
      <c r="D156" s="24">
        <v>508.08</v>
      </c>
      <c r="E156" s="24">
        <v>-2643.11</v>
      </c>
      <c r="F156" s="24">
        <v>47101.31</v>
      </c>
    </row>
    <row r="157" spans="1:6" x14ac:dyDescent="0.25">
      <c r="A157" s="22">
        <v>16101101</v>
      </c>
      <c r="B157" t="s">
        <v>181</v>
      </c>
      <c r="C157" s="24">
        <v>28452.18</v>
      </c>
      <c r="D157" s="24">
        <v>0</v>
      </c>
      <c r="E157" s="24">
        <v>-2304.87</v>
      </c>
      <c r="F157" s="24">
        <v>26147.31</v>
      </c>
    </row>
    <row r="158" spans="1:6" x14ac:dyDescent="0.25">
      <c r="A158" s="22">
        <v>16101102</v>
      </c>
      <c r="B158" t="s">
        <v>182</v>
      </c>
      <c r="C158" s="24">
        <v>1632.61</v>
      </c>
      <c r="D158" s="24">
        <v>393</v>
      </c>
      <c r="E158" s="24">
        <v>-41.37</v>
      </c>
      <c r="F158" s="24">
        <v>1984.24</v>
      </c>
    </row>
    <row r="159" spans="1:6" x14ac:dyDescent="0.25">
      <c r="A159" s="22">
        <v>16101103</v>
      </c>
      <c r="B159" t="s">
        <v>183</v>
      </c>
      <c r="C159" s="24">
        <v>17155.990000000002</v>
      </c>
      <c r="D159" s="24">
        <v>53.49</v>
      </c>
      <c r="E159" s="24">
        <v>-296.87</v>
      </c>
      <c r="F159" s="24">
        <v>16912.61</v>
      </c>
    </row>
    <row r="160" spans="1:6" x14ac:dyDescent="0.25">
      <c r="A160" s="22">
        <v>16101104</v>
      </c>
      <c r="B160" t="s">
        <v>184</v>
      </c>
      <c r="C160" s="24">
        <v>1995.56</v>
      </c>
      <c r="D160" s="24">
        <v>61.59</v>
      </c>
      <c r="E160" s="24">
        <v>0</v>
      </c>
      <c r="F160" s="24">
        <v>2057.15</v>
      </c>
    </row>
    <row r="161" spans="1:6" x14ac:dyDescent="0.25">
      <c r="A161" s="22">
        <v>17</v>
      </c>
      <c r="B161" t="s">
        <v>185</v>
      </c>
      <c r="C161" s="24">
        <v>13467406.98</v>
      </c>
      <c r="D161" s="24">
        <v>220209.26</v>
      </c>
      <c r="E161" s="24">
        <v>-80598.34</v>
      </c>
      <c r="F161" s="24">
        <v>13607017.9</v>
      </c>
    </row>
    <row r="162" spans="1:6" x14ac:dyDescent="0.25">
      <c r="A162" s="22">
        <v>171</v>
      </c>
      <c r="B162" t="s">
        <v>186</v>
      </c>
      <c r="C162" s="24">
        <v>5447253.4299999997</v>
      </c>
      <c r="D162" s="24">
        <v>0</v>
      </c>
      <c r="E162" s="24">
        <v>0</v>
      </c>
      <c r="F162" s="24">
        <v>5447253.4299999997</v>
      </c>
    </row>
    <row r="163" spans="1:6" x14ac:dyDescent="0.25">
      <c r="A163" s="22">
        <v>17101</v>
      </c>
      <c r="B163" t="s">
        <v>186</v>
      </c>
      <c r="C163" s="24">
        <v>5447253.4299999997</v>
      </c>
      <c r="D163" s="24">
        <v>0</v>
      </c>
      <c r="E163" s="24">
        <v>0</v>
      </c>
      <c r="F163" s="24">
        <v>5447253.4299999997</v>
      </c>
    </row>
    <row r="164" spans="1:6" x14ac:dyDescent="0.25">
      <c r="A164" s="22">
        <v>171011</v>
      </c>
      <c r="B164" t="s">
        <v>187</v>
      </c>
      <c r="C164" s="24">
        <v>5447253.4299999997</v>
      </c>
      <c r="D164" s="24">
        <v>0</v>
      </c>
      <c r="E164" s="24">
        <v>0</v>
      </c>
      <c r="F164" s="24">
        <v>5447253.4299999997</v>
      </c>
    </row>
    <row r="165" spans="1:6" x14ac:dyDescent="0.25">
      <c r="A165" s="22">
        <v>17101101</v>
      </c>
      <c r="B165" t="s">
        <v>188</v>
      </c>
      <c r="C165" s="24">
        <v>5447253.4299999997</v>
      </c>
      <c r="D165" s="24">
        <v>0</v>
      </c>
      <c r="E165" s="24">
        <v>0</v>
      </c>
      <c r="F165" s="24">
        <v>5447253.4299999997</v>
      </c>
    </row>
    <row r="166" spans="1:6" x14ac:dyDescent="0.25">
      <c r="A166" s="22">
        <v>172</v>
      </c>
      <c r="B166" t="s">
        <v>189</v>
      </c>
      <c r="C166" s="24">
        <v>7913522.8600000003</v>
      </c>
      <c r="D166" s="24">
        <v>0</v>
      </c>
      <c r="E166" s="24">
        <v>0</v>
      </c>
      <c r="F166" s="24">
        <v>7913522.8600000003</v>
      </c>
    </row>
    <row r="167" spans="1:6" x14ac:dyDescent="0.25">
      <c r="A167" s="22">
        <v>17201</v>
      </c>
      <c r="B167" t="s">
        <v>190</v>
      </c>
      <c r="C167" s="24">
        <v>6600500.4699999997</v>
      </c>
      <c r="D167" s="24">
        <v>0</v>
      </c>
      <c r="E167" s="24">
        <v>0</v>
      </c>
      <c r="F167" s="24">
        <v>6600500.4699999997</v>
      </c>
    </row>
    <row r="168" spans="1:6" x14ac:dyDescent="0.25">
      <c r="A168" s="22">
        <v>172011</v>
      </c>
      <c r="B168" t="s">
        <v>191</v>
      </c>
      <c r="C168" s="24">
        <v>6600500.4699999997</v>
      </c>
      <c r="D168" s="24">
        <v>0</v>
      </c>
      <c r="E168" s="24">
        <v>0</v>
      </c>
      <c r="F168" s="24">
        <v>6600500.4699999997</v>
      </c>
    </row>
    <row r="169" spans="1:6" x14ac:dyDescent="0.25">
      <c r="A169" s="22">
        <v>17201101</v>
      </c>
      <c r="B169" t="s">
        <v>190</v>
      </c>
      <c r="C169" s="24">
        <v>6600500.4699999997</v>
      </c>
      <c r="D169" s="24">
        <v>0</v>
      </c>
      <c r="E169" s="24">
        <v>0</v>
      </c>
      <c r="F169" s="24">
        <v>6600500.4699999997</v>
      </c>
    </row>
    <row r="170" spans="1:6" x14ac:dyDescent="0.25">
      <c r="A170" s="22">
        <v>17202</v>
      </c>
      <c r="B170" t="s">
        <v>192</v>
      </c>
      <c r="C170" s="24">
        <v>1313022.3899999999</v>
      </c>
      <c r="D170" s="24">
        <v>0</v>
      </c>
      <c r="E170" s="24">
        <v>0</v>
      </c>
      <c r="F170" s="24">
        <v>1313022.3899999999</v>
      </c>
    </row>
    <row r="171" spans="1:6" x14ac:dyDescent="0.25">
      <c r="A171" s="22">
        <v>172021</v>
      </c>
      <c r="B171" t="s">
        <v>193</v>
      </c>
      <c r="C171" s="24">
        <v>1313022.3899999999</v>
      </c>
      <c r="D171" s="24">
        <v>0</v>
      </c>
      <c r="E171" s="24">
        <v>0</v>
      </c>
      <c r="F171" s="24">
        <v>1313022.3899999999</v>
      </c>
    </row>
    <row r="172" spans="1:6" x14ac:dyDescent="0.25">
      <c r="A172" s="22">
        <v>17202101</v>
      </c>
      <c r="B172" t="s">
        <v>192</v>
      </c>
      <c r="C172" s="24">
        <v>1313022.3899999999</v>
      </c>
      <c r="D172" s="24">
        <v>0</v>
      </c>
      <c r="E172" s="24">
        <v>0</v>
      </c>
      <c r="F172" s="24">
        <v>1313022.3899999999</v>
      </c>
    </row>
    <row r="173" spans="1:6" x14ac:dyDescent="0.25">
      <c r="A173" s="22">
        <v>173</v>
      </c>
      <c r="B173" t="s">
        <v>194</v>
      </c>
      <c r="C173" s="24">
        <v>7974274.5</v>
      </c>
      <c r="D173" s="24">
        <v>86987.91</v>
      </c>
      <c r="E173" s="24">
        <v>-0.01</v>
      </c>
      <c r="F173" s="24">
        <v>8061262.4000000004</v>
      </c>
    </row>
    <row r="174" spans="1:6" x14ac:dyDescent="0.25">
      <c r="A174" s="22">
        <v>17301</v>
      </c>
      <c r="B174" t="s">
        <v>195</v>
      </c>
      <c r="C174" s="24">
        <v>1923147.69</v>
      </c>
      <c r="D174" s="24">
        <v>86987.91</v>
      </c>
      <c r="E174" s="24">
        <v>-0.01</v>
      </c>
      <c r="F174" s="24">
        <v>2010135.59</v>
      </c>
    </row>
    <row r="175" spans="1:6" x14ac:dyDescent="0.25">
      <c r="A175" s="22">
        <v>173011</v>
      </c>
      <c r="B175" t="s">
        <v>196</v>
      </c>
      <c r="C175" s="24">
        <v>1923147.69</v>
      </c>
      <c r="D175" s="24">
        <v>86987.91</v>
      </c>
      <c r="E175" s="24">
        <v>-0.01</v>
      </c>
      <c r="F175" s="24">
        <v>2010135.59</v>
      </c>
    </row>
    <row r="176" spans="1:6" x14ac:dyDescent="0.25">
      <c r="A176" s="22">
        <v>17301101</v>
      </c>
      <c r="B176" t="s">
        <v>195</v>
      </c>
      <c r="C176" s="24">
        <v>1099538.52</v>
      </c>
      <c r="D176" s="24">
        <v>0</v>
      </c>
      <c r="E176" s="24">
        <v>0</v>
      </c>
      <c r="F176" s="24">
        <v>1099538.52</v>
      </c>
    </row>
    <row r="177" spans="1:6" x14ac:dyDescent="0.25">
      <c r="A177" s="22">
        <v>17301102</v>
      </c>
      <c r="B177" t="s">
        <v>197</v>
      </c>
      <c r="C177" s="24">
        <v>100574</v>
      </c>
      <c r="D177" s="24">
        <v>0</v>
      </c>
      <c r="E177" s="24">
        <v>0</v>
      </c>
      <c r="F177" s="24">
        <v>100574</v>
      </c>
    </row>
    <row r="178" spans="1:6" x14ac:dyDescent="0.25">
      <c r="A178" s="22">
        <v>17301103</v>
      </c>
      <c r="B178" t="s">
        <v>198</v>
      </c>
      <c r="C178" s="24">
        <v>723035.17</v>
      </c>
      <c r="D178" s="24">
        <v>86987.91</v>
      </c>
      <c r="E178" s="24">
        <v>-0.01</v>
      </c>
      <c r="F178" s="24">
        <v>810023.07</v>
      </c>
    </row>
    <row r="179" spans="1:6" x14ac:dyDescent="0.25">
      <c r="A179" s="22">
        <v>17302</v>
      </c>
      <c r="B179" t="s">
        <v>199</v>
      </c>
      <c r="C179" s="24">
        <v>5272403.1900000004</v>
      </c>
      <c r="D179" s="24">
        <v>0</v>
      </c>
      <c r="E179" s="24">
        <v>0</v>
      </c>
      <c r="F179" s="24">
        <v>5272403.1900000004</v>
      </c>
    </row>
    <row r="180" spans="1:6" x14ac:dyDescent="0.25">
      <c r="A180" s="22">
        <v>173021</v>
      </c>
      <c r="B180" t="s">
        <v>200</v>
      </c>
      <c r="C180" s="24">
        <v>5272403.1900000004</v>
      </c>
      <c r="D180" s="24">
        <v>0</v>
      </c>
      <c r="E180" s="24">
        <v>0</v>
      </c>
      <c r="F180" s="24">
        <v>5272403.1900000004</v>
      </c>
    </row>
    <row r="181" spans="1:6" x14ac:dyDescent="0.25">
      <c r="A181" s="22">
        <v>17302101</v>
      </c>
      <c r="B181" t="s">
        <v>199</v>
      </c>
      <c r="C181" s="24">
        <v>5041091.5199999996</v>
      </c>
      <c r="D181" s="24">
        <v>0</v>
      </c>
      <c r="E181" s="24">
        <v>0</v>
      </c>
      <c r="F181" s="24">
        <v>5041091.5199999996</v>
      </c>
    </row>
    <row r="182" spans="1:6" x14ac:dyDescent="0.25">
      <c r="A182" s="22">
        <v>17302102</v>
      </c>
      <c r="B182" t="s">
        <v>201</v>
      </c>
      <c r="C182" s="24">
        <v>231311.67</v>
      </c>
      <c r="D182" s="24">
        <v>0</v>
      </c>
      <c r="E182" s="24">
        <v>0</v>
      </c>
      <c r="F182" s="24">
        <v>231311.67</v>
      </c>
    </row>
    <row r="183" spans="1:6" x14ac:dyDescent="0.25">
      <c r="A183" s="22">
        <v>17304</v>
      </c>
      <c r="B183" t="s">
        <v>202</v>
      </c>
      <c r="C183" s="24">
        <v>62718.79</v>
      </c>
      <c r="D183" s="24">
        <v>0</v>
      </c>
      <c r="E183" s="24">
        <v>0</v>
      </c>
      <c r="F183" s="24">
        <v>62718.79</v>
      </c>
    </row>
    <row r="184" spans="1:6" x14ac:dyDescent="0.25">
      <c r="A184" s="22">
        <v>173041</v>
      </c>
      <c r="B184" t="s">
        <v>203</v>
      </c>
      <c r="C184" s="24">
        <v>62718.79</v>
      </c>
      <c r="D184" s="24">
        <v>0</v>
      </c>
      <c r="E184" s="24">
        <v>0</v>
      </c>
      <c r="F184" s="24">
        <v>62718.79</v>
      </c>
    </row>
    <row r="185" spans="1:6" x14ac:dyDescent="0.25">
      <c r="A185" s="22">
        <v>17304101</v>
      </c>
      <c r="B185" t="s">
        <v>202</v>
      </c>
      <c r="C185" s="24">
        <v>62718.79</v>
      </c>
      <c r="D185" s="24">
        <v>0</v>
      </c>
      <c r="E185" s="24">
        <v>0</v>
      </c>
      <c r="F185" s="24">
        <v>62718.79</v>
      </c>
    </row>
    <row r="186" spans="1:6" x14ac:dyDescent="0.25">
      <c r="A186" s="22">
        <v>17399</v>
      </c>
      <c r="B186" t="s">
        <v>204</v>
      </c>
      <c r="C186" s="24">
        <v>716004.83</v>
      </c>
      <c r="D186" s="24">
        <v>0</v>
      </c>
      <c r="E186" s="24">
        <v>0</v>
      </c>
      <c r="F186" s="24">
        <v>716004.83</v>
      </c>
    </row>
    <row r="187" spans="1:6" x14ac:dyDescent="0.25">
      <c r="A187" s="22">
        <v>173991</v>
      </c>
      <c r="B187" t="s">
        <v>205</v>
      </c>
      <c r="C187" s="24">
        <v>716004.83</v>
      </c>
      <c r="D187" s="24">
        <v>0</v>
      </c>
      <c r="E187" s="24">
        <v>0</v>
      </c>
      <c r="F187" s="24">
        <v>716004.83</v>
      </c>
    </row>
    <row r="188" spans="1:6" x14ac:dyDescent="0.25">
      <c r="A188" s="22">
        <v>17399101</v>
      </c>
      <c r="B188" t="s">
        <v>204</v>
      </c>
      <c r="C188" s="24">
        <v>716004.83</v>
      </c>
      <c r="D188" s="24">
        <v>0</v>
      </c>
      <c r="E188" s="24">
        <v>0</v>
      </c>
      <c r="F188" s="24">
        <v>716004.83</v>
      </c>
    </row>
    <row r="189" spans="1:6" x14ac:dyDescent="0.25">
      <c r="A189" s="22">
        <v>174</v>
      </c>
      <c r="B189" t="s">
        <v>206</v>
      </c>
      <c r="C189" s="24">
        <v>554171.62</v>
      </c>
      <c r="D189" s="24">
        <v>0</v>
      </c>
      <c r="E189" s="24">
        <v>0</v>
      </c>
      <c r="F189" s="24">
        <v>554171.62</v>
      </c>
    </row>
    <row r="190" spans="1:6" x14ac:dyDescent="0.25">
      <c r="A190" s="22">
        <v>17401</v>
      </c>
      <c r="B190" t="s">
        <v>207</v>
      </c>
      <c r="C190" s="24">
        <v>554171.62</v>
      </c>
      <c r="D190" s="24">
        <v>0</v>
      </c>
      <c r="E190" s="24">
        <v>0</v>
      </c>
      <c r="F190" s="24">
        <v>554171.62</v>
      </c>
    </row>
    <row r="191" spans="1:6" x14ac:dyDescent="0.25">
      <c r="A191" s="22">
        <v>174011</v>
      </c>
      <c r="B191" t="s">
        <v>208</v>
      </c>
      <c r="C191" s="24">
        <v>554171.62</v>
      </c>
      <c r="D191" s="24">
        <v>0</v>
      </c>
      <c r="E191" s="24">
        <v>0</v>
      </c>
      <c r="F191" s="24">
        <v>554171.62</v>
      </c>
    </row>
    <row r="192" spans="1:6" x14ac:dyDescent="0.25">
      <c r="A192" s="22">
        <v>17401101</v>
      </c>
      <c r="B192" t="s">
        <v>207</v>
      </c>
      <c r="C192" s="24">
        <v>554171.62</v>
      </c>
      <c r="D192" s="24">
        <v>0</v>
      </c>
      <c r="E192" s="24">
        <v>0</v>
      </c>
      <c r="F192" s="24">
        <v>554171.62</v>
      </c>
    </row>
    <row r="193" spans="1:6" x14ac:dyDescent="0.25">
      <c r="A193" s="22">
        <v>176</v>
      </c>
      <c r="B193" t="s">
        <v>209</v>
      </c>
      <c r="C193" s="24">
        <v>1322135.99</v>
      </c>
      <c r="D193" s="24">
        <v>133221.35</v>
      </c>
      <c r="E193" s="24">
        <v>0</v>
      </c>
      <c r="F193" s="24">
        <v>1455357.34</v>
      </c>
    </row>
    <row r="194" spans="1:6" x14ac:dyDescent="0.25">
      <c r="A194" s="22">
        <v>17601</v>
      </c>
      <c r="B194" t="s">
        <v>209</v>
      </c>
      <c r="C194" s="24">
        <v>1322135.99</v>
      </c>
      <c r="D194" s="24">
        <v>133221.35</v>
      </c>
      <c r="E194" s="24">
        <v>0</v>
      </c>
      <c r="F194" s="24">
        <v>1455357.34</v>
      </c>
    </row>
    <row r="195" spans="1:6" x14ac:dyDescent="0.25">
      <c r="A195" s="22">
        <v>176011</v>
      </c>
      <c r="B195" t="s">
        <v>210</v>
      </c>
      <c r="C195" s="24">
        <v>1322135.99</v>
      </c>
      <c r="D195" s="24">
        <v>133221.35</v>
      </c>
      <c r="E195" s="24">
        <v>0</v>
      </c>
      <c r="F195" s="24">
        <v>1455357.34</v>
      </c>
    </row>
    <row r="196" spans="1:6" x14ac:dyDescent="0.25">
      <c r="A196" s="22">
        <v>17601102</v>
      </c>
      <c r="B196" t="s">
        <v>211</v>
      </c>
      <c r="C196" s="24">
        <v>1322135.99</v>
      </c>
      <c r="D196" s="24">
        <v>133221.35</v>
      </c>
      <c r="E196" s="24">
        <v>0</v>
      </c>
      <c r="F196" s="24">
        <v>1455357.34</v>
      </c>
    </row>
    <row r="197" spans="1:6" x14ac:dyDescent="0.25">
      <c r="A197" s="22">
        <v>177</v>
      </c>
      <c r="B197" t="s">
        <v>212</v>
      </c>
      <c r="C197" s="24">
        <v>55374.47</v>
      </c>
      <c r="D197" s="24">
        <v>0</v>
      </c>
      <c r="E197" s="24">
        <v>0</v>
      </c>
      <c r="F197" s="24">
        <v>55374.47</v>
      </c>
    </row>
    <row r="198" spans="1:6" x14ac:dyDescent="0.25">
      <c r="A198" s="22">
        <v>17799</v>
      </c>
      <c r="B198" t="s">
        <v>212</v>
      </c>
      <c r="C198" s="24">
        <v>55374.47</v>
      </c>
      <c r="D198" s="24">
        <v>0</v>
      </c>
      <c r="E198" s="24">
        <v>0</v>
      </c>
      <c r="F198" s="24">
        <v>55374.47</v>
      </c>
    </row>
    <row r="199" spans="1:6" x14ac:dyDescent="0.25">
      <c r="A199" s="22">
        <v>177991</v>
      </c>
      <c r="B199" t="s">
        <v>213</v>
      </c>
      <c r="C199" s="24">
        <v>55374.47</v>
      </c>
      <c r="D199" s="24">
        <v>0</v>
      </c>
      <c r="E199" s="24">
        <v>0</v>
      </c>
      <c r="F199" s="24">
        <v>55374.47</v>
      </c>
    </row>
    <row r="200" spans="1:6" x14ac:dyDescent="0.25">
      <c r="A200" s="22">
        <v>17799101</v>
      </c>
      <c r="B200" t="s">
        <v>212</v>
      </c>
      <c r="C200" s="24">
        <v>55374.47</v>
      </c>
      <c r="D200" s="24">
        <v>0</v>
      </c>
      <c r="E200" s="24">
        <v>0</v>
      </c>
      <c r="F200" s="24">
        <v>55374.47</v>
      </c>
    </row>
    <row r="201" spans="1:6" x14ac:dyDescent="0.25">
      <c r="A201" s="22">
        <v>178</v>
      </c>
      <c r="B201" t="s">
        <v>214</v>
      </c>
      <c r="C201" s="24">
        <v>161595.94</v>
      </c>
      <c r="D201" s="24">
        <v>0</v>
      </c>
      <c r="E201" s="24">
        <v>0</v>
      </c>
      <c r="F201" s="24">
        <v>161595.94</v>
      </c>
    </row>
    <row r="202" spans="1:6" x14ac:dyDescent="0.25">
      <c r="A202" s="22">
        <v>17801</v>
      </c>
      <c r="B202" t="s">
        <v>214</v>
      </c>
      <c r="C202" s="24">
        <v>161595.94</v>
      </c>
      <c r="D202" s="24">
        <v>0</v>
      </c>
      <c r="E202" s="24">
        <v>0</v>
      </c>
      <c r="F202" s="24">
        <v>161595.94</v>
      </c>
    </row>
    <row r="203" spans="1:6" x14ac:dyDescent="0.25">
      <c r="A203" s="22">
        <v>178011</v>
      </c>
      <c r="B203" t="s">
        <v>215</v>
      </c>
      <c r="C203" s="24">
        <v>161595.94</v>
      </c>
      <c r="D203" s="24">
        <v>0</v>
      </c>
      <c r="E203" s="24">
        <v>0</v>
      </c>
      <c r="F203" s="24">
        <v>161595.94</v>
      </c>
    </row>
    <row r="204" spans="1:6" x14ac:dyDescent="0.25">
      <c r="A204" s="22">
        <v>17801101</v>
      </c>
      <c r="B204" t="s">
        <v>214</v>
      </c>
      <c r="C204" s="24">
        <v>161595.94</v>
      </c>
      <c r="D204" s="24">
        <v>0</v>
      </c>
      <c r="E204" s="24">
        <v>0</v>
      </c>
      <c r="F204" s="24">
        <v>161595.94</v>
      </c>
    </row>
    <row r="205" spans="1:6" x14ac:dyDescent="0.25">
      <c r="A205" s="22">
        <v>179</v>
      </c>
      <c r="B205" t="s">
        <v>216</v>
      </c>
      <c r="C205" s="24">
        <v>-9960921.8300000001</v>
      </c>
      <c r="D205" s="24">
        <v>0</v>
      </c>
      <c r="E205" s="24">
        <v>-80598.33</v>
      </c>
      <c r="F205" s="24">
        <v>-10041520.16</v>
      </c>
    </row>
    <row r="206" spans="1:6" x14ac:dyDescent="0.25">
      <c r="A206" s="22">
        <v>17901</v>
      </c>
      <c r="B206" t="s">
        <v>217</v>
      </c>
      <c r="C206" s="24">
        <v>-1942859.38</v>
      </c>
      <c r="D206" s="24">
        <v>0</v>
      </c>
      <c r="E206" s="24">
        <v>-11019.56</v>
      </c>
      <c r="F206" s="24">
        <v>-1953878.94</v>
      </c>
    </row>
    <row r="207" spans="1:6" x14ac:dyDescent="0.25">
      <c r="A207" s="22">
        <v>179011</v>
      </c>
      <c r="B207" t="s">
        <v>218</v>
      </c>
      <c r="C207" s="24">
        <v>-1942859.38</v>
      </c>
      <c r="D207" s="24">
        <v>0</v>
      </c>
      <c r="E207" s="24">
        <v>-11019.56</v>
      </c>
      <c r="F207" s="24">
        <v>-1953878.94</v>
      </c>
    </row>
    <row r="208" spans="1:6" x14ac:dyDescent="0.25">
      <c r="A208" s="22">
        <v>17901101</v>
      </c>
      <c r="B208" t="s">
        <v>217</v>
      </c>
      <c r="C208" s="24">
        <v>-1942859.38</v>
      </c>
      <c r="D208" s="24">
        <v>0</v>
      </c>
      <c r="E208" s="24">
        <v>-11019.56</v>
      </c>
      <c r="F208" s="24">
        <v>-1953878.94</v>
      </c>
    </row>
    <row r="209" spans="1:6" x14ac:dyDescent="0.25">
      <c r="A209" s="22">
        <v>17902</v>
      </c>
      <c r="B209" t="s">
        <v>192</v>
      </c>
      <c r="C209" s="24">
        <v>-625120.35</v>
      </c>
      <c r="D209" s="24">
        <v>0</v>
      </c>
      <c r="E209" s="24">
        <v>-10877.39</v>
      </c>
      <c r="F209" s="24">
        <v>-635997.74</v>
      </c>
    </row>
    <row r="210" spans="1:6" x14ac:dyDescent="0.25">
      <c r="A210" s="22">
        <v>179021</v>
      </c>
      <c r="B210" t="s">
        <v>193</v>
      </c>
      <c r="C210" s="24">
        <v>-625120.35</v>
      </c>
      <c r="D210" s="24">
        <v>0</v>
      </c>
      <c r="E210" s="24">
        <v>-10877.39</v>
      </c>
      <c r="F210" s="24">
        <v>-635997.74</v>
      </c>
    </row>
    <row r="211" spans="1:6" x14ac:dyDescent="0.25">
      <c r="A211" s="22">
        <v>17902101</v>
      </c>
      <c r="B211" t="s">
        <v>192</v>
      </c>
      <c r="C211" s="24">
        <v>-625120.35</v>
      </c>
      <c r="D211" s="24">
        <v>0</v>
      </c>
      <c r="E211" s="24">
        <v>-10877.39</v>
      </c>
      <c r="F211" s="24">
        <v>-635997.74</v>
      </c>
    </row>
    <row r="212" spans="1:6" x14ac:dyDescent="0.25">
      <c r="A212" s="22">
        <v>17903</v>
      </c>
      <c r="B212" t="s">
        <v>195</v>
      </c>
      <c r="C212" s="24">
        <v>-2256485.06</v>
      </c>
      <c r="D212" s="24">
        <v>0</v>
      </c>
      <c r="E212" s="24">
        <v>-11236.34</v>
      </c>
      <c r="F212" s="24">
        <v>-2267721.4</v>
      </c>
    </row>
    <row r="213" spans="1:6" x14ac:dyDescent="0.25">
      <c r="A213" s="22">
        <v>179031</v>
      </c>
      <c r="B213" t="s">
        <v>196</v>
      </c>
      <c r="C213" s="24">
        <v>-2256485.06</v>
      </c>
      <c r="D213" s="24">
        <v>0</v>
      </c>
      <c r="E213" s="24">
        <v>-11236.34</v>
      </c>
      <c r="F213" s="24">
        <v>-2267721.4</v>
      </c>
    </row>
    <row r="214" spans="1:6" x14ac:dyDescent="0.25">
      <c r="A214" s="22">
        <v>17903101</v>
      </c>
      <c r="B214" t="s">
        <v>195</v>
      </c>
      <c r="C214" s="24">
        <v>-1065958.44</v>
      </c>
      <c r="D214" s="24">
        <v>0</v>
      </c>
      <c r="E214" s="24">
        <v>-2143.2800000000002</v>
      </c>
      <c r="F214" s="24">
        <v>-1068101.72</v>
      </c>
    </row>
    <row r="215" spans="1:6" x14ac:dyDescent="0.25">
      <c r="A215" s="22">
        <v>17903102</v>
      </c>
      <c r="B215" t="s">
        <v>197</v>
      </c>
      <c r="C215" s="24">
        <v>-80724.679999999993</v>
      </c>
      <c r="D215" s="24">
        <v>0</v>
      </c>
      <c r="E215" s="24">
        <v>-563.53</v>
      </c>
      <c r="F215" s="24">
        <v>-81288.210000000006</v>
      </c>
    </row>
    <row r="216" spans="1:6" x14ac:dyDescent="0.25">
      <c r="A216" s="22">
        <v>17903103</v>
      </c>
      <c r="B216" t="s">
        <v>198</v>
      </c>
      <c r="C216" s="24">
        <v>-641681.9</v>
      </c>
      <c r="D216" s="24">
        <v>0</v>
      </c>
      <c r="E216" s="24">
        <v>-3814.67</v>
      </c>
      <c r="F216" s="24">
        <v>-645496.56999999995</v>
      </c>
    </row>
    <row r="217" spans="1:6" x14ac:dyDescent="0.25">
      <c r="A217" s="22">
        <v>17903104</v>
      </c>
      <c r="B217" t="s">
        <v>204</v>
      </c>
      <c r="C217" s="24">
        <v>-468120.04</v>
      </c>
      <c r="D217" s="24">
        <v>0</v>
      </c>
      <c r="E217" s="24">
        <v>-4714.8599999999997</v>
      </c>
      <c r="F217" s="24">
        <v>-472834.9</v>
      </c>
    </row>
    <row r="218" spans="1:6" x14ac:dyDescent="0.25">
      <c r="A218" s="22">
        <v>17904</v>
      </c>
      <c r="B218" t="s">
        <v>219</v>
      </c>
      <c r="C218" s="24">
        <v>-4627034.24</v>
      </c>
      <c r="D218" s="24">
        <v>0</v>
      </c>
      <c r="E218" s="24">
        <v>-40098.74</v>
      </c>
      <c r="F218" s="24">
        <v>-4667132.9800000004</v>
      </c>
    </row>
    <row r="219" spans="1:6" x14ac:dyDescent="0.25">
      <c r="A219" s="22">
        <v>179041</v>
      </c>
      <c r="B219" t="s">
        <v>220</v>
      </c>
      <c r="C219" s="24">
        <v>-4627034.24</v>
      </c>
      <c r="D219" s="24">
        <v>0</v>
      </c>
      <c r="E219" s="24">
        <v>-40098.74</v>
      </c>
      <c r="F219" s="24">
        <v>-4667132.9800000004</v>
      </c>
    </row>
    <row r="220" spans="1:6" x14ac:dyDescent="0.25">
      <c r="A220" s="22">
        <v>17904101</v>
      </c>
      <c r="B220" t="s">
        <v>219</v>
      </c>
      <c r="C220" s="24">
        <v>-4396531.7300000004</v>
      </c>
      <c r="D220" s="24">
        <v>0</v>
      </c>
      <c r="E220" s="24">
        <v>-40031.300000000003</v>
      </c>
      <c r="F220" s="24">
        <v>-4436563.03</v>
      </c>
    </row>
    <row r="221" spans="1:6" x14ac:dyDescent="0.25">
      <c r="A221" s="22">
        <v>17904102</v>
      </c>
      <c r="B221" t="s">
        <v>221</v>
      </c>
      <c r="C221" s="24">
        <v>-230502.51</v>
      </c>
      <c r="D221" s="24">
        <v>0</v>
      </c>
      <c r="E221" s="24">
        <v>-67.44</v>
      </c>
      <c r="F221" s="24">
        <v>-230569.95</v>
      </c>
    </row>
    <row r="222" spans="1:6" x14ac:dyDescent="0.25">
      <c r="A222" s="22">
        <v>17905</v>
      </c>
      <c r="B222" t="s">
        <v>207</v>
      </c>
      <c r="C222" s="24">
        <v>-315232.34000000003</v>
      </c>
      <c r="D222" s="24">
        <v>0</v>
      </c>
      <c r="E222" s="24">
        <v>-6490.96</v>
      </c>
      <c r="F222" s="24">
        <v>-321723.3</v>
      </c>
    </row>
    <row r="223" spans="1:6" x14ac:dyDescent="0.25">
      <c r="A223" s="22">
        <v>179051</v>
      </c>
      <c r="B223" t="s">
        <v>208</v>
      </c>
      <c r="C223" s="24">
        <v>-315232.34000000003</v>
      </c>
      <c r="D223" s="24">
        <v>0</v>
      </c>
      <c r="E223" s="24">
        <v>-6490.96</v>
      </c>
      <c r="F223" s="24">
        <v>-321723.3</v>
      </c>
    </row>
    <row r="224" spans="1:6" x14ac:dyDescent="0.25">
      <c r="A224" s="22">
        <v>17905101</v>
      </c>
      <c r="B224" t="s">
        <v>207</v>
      </c>
      <c r="C224" s="24">
        <v>-315232.34000000003</v>
      </c>
      <c r="D224" s="24">
        <v>0</v>
      </c>
      <c r="E224" s="24">
        <v>-6490.96</v>
      </c>
      <c r="F224" s="24">
        <v>-321723.3</v>
      </c>
    </row>
    <row r="225" spans="1:6" x14ac:dyDescent="0.25">
      <c r="A225" s="22">
        <v>17911</v>
      </c>
      <c r="B225" t="s">
        <v>222</v>
      </c>
      <c r="C225" s="24">
        <v>-147128.64000000001</v>
      </c>
      <c r="D225" s="24">
        <v>0</v>
      </c>
      <c r="E225" s="24">
        <v>-678.92</v>
      </c>
      <c r="F225" s="24">
        <v>-147807.56</v>
      </c>
    </row>
    <row r="226" spans="1:6" x14ac:dyDescent="0.25">
      <c r="A226" s="22">
        <v>179111</v>
      </c>
      <c r="B226" t="s">
        <v>222</v>
      </c>
      <c r="C226" s="24">
        <v>-147128.64000000001</v>
      </c>
      <c r="D226" s="24">
        <v>0</v>
      </c>
      <c r="E226" s="24">
        <v>-678.92</v>
      </c>
      <c r="F226" s="24">
        <v>-147807.56</v>
      </c>
    </row>
    <row r="227" spans="1:6" x14ac:dyDescent="0.25">
      <c r="A227" s="22">
        <v>17911101</v>
      </c>
      <c r="B227" t="s">
        <v>222</v>
      </c>
      <c r="C227" s="24">
        <v>-147128.64000000001</v>
      </c>
      <c r="D227" s="24">
        <v>0</v>
      </c>
      <c r="E227" s="24">
        <v>-678.92</v>
      </c>
      <c r="F227" s="24">
        <v>-147807.56</v>
      </c>
    </row>
    <row r="228" spans="1:6" x14ac:dyDescent="0.25">
      <c r="A228" s="22">
        <v>17999</v>
      </c>
      <c r="B228" t="s">
        <v>57</v>
      </c>
      <c r="C228" s="24">
        <v>-47061.82</v>
      </c>
      <c r="D228" s="24">
        <v>0</v>
      </c>
      <c r="E228" s="24">
        <v>-196.42</v>
      </c>
      <c r="F228" s="24">
        <v>-47258.239999999998</v>
      </c>
    </row>
    <row r="229" spans="1:6" x14ac:dyDescent="0.25">
      <c r="A229" s="22">
        <v>179991</v>
      </c>
      <c r="B229" t="s">
        <v>223</v>
      </c>
      <c r="C229" s="24">
        <v>-47061.82</v>
      </c>
      <c r="D229" s="24">
        <v>0</v>
      </c>
      <c r="E229" s="24">
        <v>-196.42</v>
      </c>
      <c r="F229" s="24">
        <v>-47258.239999999998</v>
      </c>
    </row>
    <row r="230" spans="1:6" x14ac:dyDescent="0.25">
      <c r="A230" s="22">
        <v>17999101</v>
      </c>
      <c r="B230" t="s">
        <v>57</v>
      </c>
      <c r="C230" s="24">
        <v>-47061.82</v>
      </c>
      <c r="D230" s="24">
        <v>0</v>
      </c>
      <c r="E230" s="24">
        <v>-196.42</v>
      </c>
      <c r="F230" s="24">
        <v>-47258.239999999998</v>
      </c>
    </row>
    <row r="231" spans="1:6" x14ac:dyDescent="0.25">
      <c r="A231" s="22">
        <v>18</v>
      </c>
      <c r="B231" t="s">
        <v>224</v>
      </c>
      <c r="C231" s="24">
        <v>923102.54</v>
      </c>
      <c r="D231" s="24">
        <v>0</v>
      </c>
      <c r="E231" s="24">
        <v>-17144.27</v>
      </c>
      <c r="F231" s="24">
        <v>905958.27</v>
      </c>
    </row>
    <row r="232" spans="1:6" x14ac:dyDescent="0.25">
      <c r="A232" s="22">
        <v>183</v>
      </c>
      <c r="B232" t="s">
        <v>225</v>
      </c>
      <c r="C232" s="24">
        <v>915866.63</v>
      </c>
      <c r="D232" s="24">
        <v>0</v>
      </c>
      <c r="E232" s="24">
        <v>-17144.27</v>
      </c>
      <c r="F232" s="24">
        <v>898722.36</v>
      </c>
    </row>
    <row r="233" spans="1:6" x14ac:dyDescent="0.25">
      <c r="A233" s="22">
        <v>18301</v>
      </c>
      <c r="B233" t="s">
        <v>703</v>
      </c>
      <c r="C233" s="24">
        <v>603897.64</v>
      </c>
      <c r="D233" s="24">
        <v>0</v>
      </c>
      <c r="E233" s="24">
        <v>-5344.23</v>
      </c>
      <c r="F233" s="24">
        <v>598553.41</v>
      </c>
    </row>
    <row r="234" spans="1:6" x14ac:dyDescent="0.25">
      <c r="A234" s="22">
        <v>183011</v>
      </c>
      <c r="B234" t="s">
        <v>704</v>
      </c>
      <c r="C234" s="24">
        <v>603897.64</v>
      </c>
      <c r="D234" s="24">
        <v>0</v>
      </c>
      <c r="E234" s="24">
        <v>-5344.23</v>
      </c>
      <c r="F234" s="24">
        <v>598553.41</v>
      </c>
    </row>
    <row r="235" spans="1:6" x14ac:dyDescent="0.25">
      <c r="A235" s="22">
        <v>18301101</v>
      </c>
      <c r="B235" t="s">
        <v>227</v>
      </c>
      <c r="C235" s="24">
        <v>641307.23</v>
      </c>
      <c r="D235" s="24">
        <v>0</v>
      </c>
      <c r="E235" s="24">
        <v>0</v>
      </c>
      <c r="F235" s="24">
        <v>641307.23</v>
      </c>
    </row>
    <row r="236" spans="1:6" x14ac:dyDescent="0.25">
      <c r="A236" s="22">
        <v>18301102</v>
      </c>
      <c r="B236" t="s">
        <v>228</v>
      </c>
      <c r="C236" s="24">
        <v>-37409.589999999997</v>
      </c>
      <c r="D236" s="24">
        <v>0</v>
      </c>
      <c r="E236" s="24">
        <v>-5344.23</v>
      </c>
      <c r="F236" s="24">
        <v>-42753.82</v>
      </c>
    </row>
    <row r="237" spans="1:6" x14ac:dyDescent="0.25">
      <c r="A237" s="22">
        <v>18302</v>
      </c>
      <c r="B237" t="s">
        <v>176</v>
      </c>
      <c r="C237" s="24">
        <v>311968.99</v>
      </c>
      <c r="D237" s="24">
        <v>0</v>
      </c>
      <c r="E237" s="24">
        <v>-11800.04</v>
      </c>
      <c r="F237" s="24">
        <v>300168.95</v>
      </c>
    </row>
    <row r="238" spans="1:6" x14ac:dyDescent="0.25">
      <c r="A238" s="22">
        <v>183021</v>
      </c>
      <c r="B238" t="s">
        <v>226</v>
      </c>
      <c r="C238" s="24">
        <v>311968.99</v>
      </c>
      <c r="D238" s="24">
        <v>0</v>
      </c>
      <c r="E238" s="24">
        <v>-11800.04</v>
      </c>
      <c r="F238" s="24">
        <v>300168.95</v>
      </c>
    </row>
    <row r="239" spans="1:6" x14ac:dyDescent="0.25">
      <c r="A239" s="22">
        <v>18302101</v>
      </c>
      <c r="B239" t="s">
        <v>227</v>
      </c>
      <c r="C239" s="24">
        <v>1573448.33</v>
      </c>
      <c r="D239" s="24">
        <v>0</v>
      </c>
      <c r="E239" s="24">
        <v>0</v>
      </c>
      <c r="F239" s="24">
        <v>1573448.33</v>
      </c>
    </row>
    <row r="240" spans="1:6" x14ac:dyDescent="0.25">
      <c r="A240" s="22">
        <v>18302102</v>
      </c>
      <c r="B240" t="s">
        <v>228</v>
      </c>
      <c r="C240" s="24">
        <v>-1261479.3400000001</v>
      </c>
      <c r="D240" s="24">
        <v>0</v>
      </c>
      <c r="E240" s="24">
        <v>-11800.04</v>
      </c>
      <c r="F240" s="24">
        <v>-1273279.3799999999</v>
      </c>
    </row>
    <row r="241" spans="1:6" x14ac:dyDescent="0.25">
      <c r="A241" s="22">
        <v>189</v>
      </c>
      <c r="B241" t="s">
        <v>224</v>
      </c>
      <c r="C241" s="24">
        <v>7235.91</v>
      </c>
      <c r="D241" s="24">
        <v>0</v>
      </c>
      <c r="E241" s="24">
        <v>0</v>
      </c>
      <c r="F241" s="24">
        <v>7235.91</v>
      </c>
    </row>
    <row r="242" spans="1:6" x14ac:dyDescent="0.25">
      <c r="A242" s="22">
        <v>18902</v>
      </c>
      <c r="B242" t="s">
        <v>229</v>
      </c>
      <c r="C242" s="24">
        <v>7235.91</v>
      </c>
      <c r="D242" s="24">
        <v>0</v>
      </c>
      <c r="E242" s="24">
        <v>0</v>
      </c>
      <c r="F242" s="24">
        <v>7235.91</v>
      </c>
    </row>
    <row r="243" spans="1:6" x14ac:dyDescent="0.25">
      <c r="A243" s="22">
        <v>189021</v>
      </c>
      <c r="B243" t="s">
        <v>230</v>
      </c>
      <c r="C243" s="24">
        <v>7235.91</v>
      </c>
      <c r="D243" s="24">
        <v>0</v>
      </c>
      <c r="E243" s="24">
        <v>0</v>
      </c>
      <c r="F243" s="24">
        <v>7235.91</v>
      </c>
    </row>
    <row r="244" spans="1:6" x14ac:dyDescent="0.25">
      <c r="A244" s="22">
        <v>18902101</v>
      </c>
      <c r="B244" t="s">
        <v>231</v>
      </c>
      <c r="C244" s="24">
        <v>7033.37</v>
      </c>
      <c r="D244" s="24">
        <v>0</v>
      </c>
      <c r="E244" s="24">
        <v>0</v>
      </c>
      <c r="F244" s="24">
        <v>7033.37</v>
      </c>
    </row>
    <row r="245" spans="1:6" x14ac:dyDescent="0.25">
      <c r="A245" s="22">
        <v>18902102</v>
      </c>
      <c r="B245" t="s">
        <v>232</v>
      </c>
      <c r="C245" s="24">
        <v>107.54</v>
      </c>
      <c r="D245" s="24">
        <v>0</v>
      </c>
      <c r="E245" s="24">
        <v>0</v>
      </c>
      <c r="F245" s="24">
        <v>107.54</v>
      </c>
    </row>
    <row r="246" spans="1:6" x14ac:dyDescent="0.25">
      <c r="A246" s="22">
        <v>18902104</v>
      </c>
      <c r="B246" t="s">
        <v>233</v>
      </c>
      <c r="C246" s="24">
        <v>95</v>
      </c>
      <c r="D246" s="24">
        <v>0</v>
      </c>
      <c r="E246" s="24">
        <v>0</v>
      </c>
      <c r="F246" s="24">
        <v>95</v>
      </c>
    </row>
    <row r="247" spans="1:6" x14ac:dyDescent="0.25">
      <c r="A247" s="22">
        <v>2</v>
      </c>
      <c r="B247" t="s">
        <v>234</v>
      </c>
      <c r="C247" s="24">
        <v>-14285027.17</v>
      </c>
      <c r="D247" s="24">
        <v>31436979.530000001</v>
      </c>
      <c r="E247" s="24">
        <v>-28002257.690000001</v>
      </c>
      <c r="F247" s="24">
        <v>-10850305.33</v>
      </c>
    </row>
    <row r="248" spans="1:6" x14ac:dyDescent="0.25">
      <c r="A248" s="22">
        <v>22</v>
      </c>
      <c r="B248" t="s">
        <v>235</v>
      </c>
      <c r="C248" s="24">
        <v>-3520416.2</v>
      </c>
      <c r="D248" s="24">
        <v>23332316.59</v>
      </c>
      <c r="E248" s="24">
        <v>-23354118.77</v>
      </c>
      <c r="F248" s="24">
        <v>-3542218.38</v>
      </c>
    </row>
    <row r="249" spans="1:6" x14ac:dyDescent="0.25">
      <c r="A249" s="22">
        <v>221</v>
      </c>
      <c r="B249" t="s">
        <v>236</v>
      </c>
      <c r="C249" s="24">
        <v>-467972.26</v>
      </c>
      <c r="D249" s="24">
        <v>19769230.850000001</v>
      </c>
      <c r="E249" s="24">
        <v>-19676318.219999999</v>
      </c>
      <c r="F249" s="24">
        <v>-375059.63</v>
      </c>
    </row>
    <row r="250" spans="1:6" x14ac:dyDescent="0.25">
      <c r="A250" s="22">
        <v>22101</v>
      </c>
      <c r="B250" t="s">
        <v>237</v>
      </c>
      <c r="C250" s="24">
        <v>-461967.33</v>
      </c>
      <c r="D250" s="24">
        <v>6321652.3399999999</v>
      </c>
      <c r="E250" s="24">
        <v>-6228739.71</v>
      </c>
      <c r="F250" s="24">
        <v>-369054.7</v>
      </c>
    </row>
    <row r="251" spans="1:6" x14ac:dyDescent="0.25">
      <c r="A251" s="22">
        <v>221011</v>
      </c>
      <c r="B251" t="s">
        <v>238</v>
      </c>
      <c r="C251" s="24">
        <v>-461967.33</v>
      </c>
      <c r="D251" s="24">
        <v>6321652.3399999999</v>
      </c>
      <c r="E251" s="24">
        <v>-6228739.71</v>
      </c>
      <c r="F251" s="24">
        <v>-369054.7</v>
      </c>
    </row>
    <row r="252" spans="1:6" x14ac:dyDescent="0.25">
      <c r="A252" s="22">
        <v>22101101</v>
      </c>
      <c r="B252" t="s">
        <v>239</v>
      </c>
      <c r="C252" s="24">
        <v>-215775.61</v>
      </c>
      <c r="D252" s="24">
        <v>6114196.54</v>
      </c>
      <c r="E252" s="24">
        <v>-6123570.3600000003</v>
      </c>
      <c r="F252" s="24">
        <v>-225149.43</v>
      </c>
    </row>
    <row r="253" spans="1:6" x14ac:dyDescent="0.25">
      <c r="A253" s="22">
        <v>22101102</v>
      </c>
      <c r="B253" t="s">
        <v>240</v>
      </c>
      <c r="C253" s="24">
        <v>-225159.73</v>
      </c>
      <c r="D253" s="24">
        <v>186423.81</v>
      </c>
      <c r="E253" s="24">
        <v>-97379.35</v>
      </c>
      <c r="F253" s="24">
        <v>-136115.26999999999</v>
      </c>
    </row>
    <row r="254" spans="1:6" x14ac:dyDescent="0.25">
      <c r="A254" s="22">
        <v>22101106</v>
      </c>
      <c r="B254" t="s">
        <v>241</v>
      </c>
      <c r="C254" s="24">
        <v>-21031.99</v>
      </c>
      <c r="D254" s="24">
        <v>21031.99</v>
      </c>
      <c r="E254" s="24">
        <v>-7790</v>
      </c>
      <c r="F254" s="24">
        <v>-7790</v>
      </c>
    </row>
    <row r="255" spans="1:6" x14ac:dyDescent="0.25">
      <c r="A255" s="22">
        <v>22105</v>
      </c>
      <c r="B255" t="s">
        <v>242</v>
      </c>
      <c r="C255" s="24">
        <v>-6004.93</v>
      </c>
      <c r="D255" s="24">
        <v>0</v>
      </c>
      <c r="E255" s="24">
        <v>0</v>
      </c>
      <c r="F255" s="24">
        <v>-6004.93</v>
      </c>
    </row>
    <row r="256" spans="1:6" x14ac:dyDescent="0.25">
      <c r="A256" s="22">
        <v>221051</v>
      </c>
      <c r="B256" t="s">
        <v>243</v>
      </c>
      <c r="C256" s="24">
        <v>-6004.93</v>
      </c>
      <c r="D256" s="24">
        <v>0</v>
      </c>
      <c r="E256" s="24">
        <v>0</v>
      </c>
      <c r="F256" s="24">
        <v>-6004.93</v>
      </c>
    </row>
    <row r="257" spans="1:6" x14ac:dyDescent="0.25">
      <c r="A257" s="22">
        <v>22105101</v>
      </c>
      <c r="B257" t="s">
        <v>242</v>
      </c>
      <c r="C257" s="24">
        <v>-6004.93</v>
      </c>
      <c r="D257" s="24">
        <v>0</v>
      </c>
      <c r="E257" s="24">
        <v>0</v>
      </c>
      <c r="F257" s="24">
        <v>-6004.93</v>
      </c>
    </row>
    <row r="258" spans="1:6" x14ac:dyDescent="0.25">
      <c r="A258" s="22">
        <v>22106</v>
      </c>
      <c r="B258" t="s">
        <v>244</v>
      </c>
      <c r="C258" s="24">
        <v>0</v>
      </c>
      <c r="D258" s="24">
        <v>34363.839999999997</v>
      </c>
      <c r="E258" s="24">
        <v>-34363.839999999997</v>
      </c>
      <c r="F258" s="24">
        <v>0</v>
      </c>
    </row>
    <row r="259" spans="1:6" x14ac:dyDescent="0.25">
      <c r="A259" s="22">
        <v>221061</v>
      </c>
      <c r="B259" t="s">
        <v>245</v>
      </c>
      <c r="C259" s="24">
        <v>0</v>
      </c>
      <c r="D259" s="24">
        <v>34363.839999999997</v>
      </c>
      <c r="E259" s="24">
        <v>-34363.839999999997</v>
      </c>
      <c r="F259" s="24">
        <v>0</v>
      </c>
    </row>
    <row r="260" spans="1:6" x14ac:dyDescent="0.25">
      <c r="A260" s="22">
        <v>22106112</v>
      </c>
      <c r="B260" t="s">
        <v>705</v>
      </c>
      <c r="C260" s="24">
        <v>0</v>
      </c>
      <c r="D260" s="24">
        <v>34363.839999999997</v>
      </c>
      <c r="E260" s="24">
        <v>-34363.839999999997</v>
      </c>
      <c r="F260" s="24">
        <v>0</v>
      </c>
    </row>
    <row r="261" spans="1:6" x14ac:dyDescent="0.25">
      <c r="A261" s="22">
        <v>22199</v>
      </c>
      <c r="B261" t="s">
        <v>247</v>
      </c>
      <c r="C261" s="24">
        <v>0</v>
      </c>
      <c r="D261" s="24">
        <v>13413214.67</v>
      </c>
      <c r="E261" s="24">
        <v>-13413214.67</v>
      </c>
      <c r="F261" s="24">
        <v>0</v>
      </c>
    </row>
    <row r="262" spans="1:6" x14ac:dyDescent="0.25">
      <c r="A262" s="22">
        <v>221991</v>
      </c>
      <c r="B262" t="s">
        <v>248</v>
      </c>
      <c r="C262" s="24">
        <v>0</v>
      </c>
      <c r="D262" s="24">
        <v>13413214.67</v>
      </c>
      <c r="E262" s="24">
        <v>-13413214.67</v>
      </c>
      <c r="F262" s="24">
        <v>0</v>
      </c>
    </row>
    <row r="263" spans="1:6" x14ac:dyDescent="0.25">
      <c r="A263" s="22">
        <v>22199197</v>
      </c>
      <c r="B263" t="s">
        <v>158</v>
      </c>
      <c r="C263" s="24">
        <v>0</v>
      </c>
      <c r="D263" s="24">
        <v>4885319.24</v>
      </c>
      <c r="E263" s="24">
        <v>-4885319.24</v>
      </c>
      <c r="F263" s="24">
        <v>0</v>
      </c>
    </row>
    <row r="264" spans="1:6" x14ac:dyDescent="0.25">
      <c r="A264" s="22">
        <v>22199198</v>
      </c>
      <c r="B264" t="s">
        <v>158</v>
      </c>
      <c r="C264" s="24">
        <v>0</v>
      </c>
      <c r="D264" s="24">
        <v>8527895.4299999997</v>
      </c>
      <c r="E264" s="24">
        <v>-8527895.4299999997</v>
      </c>
      <c r="F264" s="24">
        <v>0</v>
      </c>
    </row>
    <row r="265" spans="1:6" x14ac:dyDescent="0.25">
      <c r="A265" s="22">
        <v>222</v>
      </c>
      <c r="B265" t="s">
        <v>249</v>
      </c>
      <c r="C265" s="24">
        <v>-3041567.43</v>
      </c>
      <c r="D265" s="24">
        <v>2782184.93</v>
      </c>
      <c r="E265" s="24">
        <v>-2903338.19</v>
      </c>
      <c r="F265" s="24">
        <v>-3162720.69</v>
      </c>
    </row>
    <row r="266" spans="1:6" x14ac:dyDescent="0.25">
      <c r="A266" s="22">
        <v>22203</v>
      </c>
      <c r="B266" t="s">
        <v>244</v>
      </c>
      <c r="C266" s="24">
        <v>-2725628.88</v>
      </c>
      <c r="D266" s="24">
        <v>2725628.88</v>
      </c>
      <c r="E266" s="24">
        <v>-2842631.81</v>
      </c>
      <c r="F266" s="24">
        <v>-2842631.81</v>
      </c>
    </row>
    <row r="267" spans="1:6" x14ac:dyDescent="0.25">
      <c r="A267" s="22">
        <v>222031</v>
      </c>
      <c r="B267" t="s">
        <v>245</v>
      </c>
      <c r="C267" s="24">
        <v>-2725628.88</v>
      </c>
      <c r="D267" s="24">
        <v>2725628.88</v>
      </c>
      <c r="E267" s="24">
        <v>-2842631.81</v>
      </c>
      <c r="F267" s="24">
        <v>-2842631.81</v>
      </c>
    </row>
    <row r="268" spans="1:6" x14ac:dyDescent="0.25">
      <c r="A268" s="22">
        <v>22203106</v>
      </c>
      <c r="B268" t="s">
        <v>253</v>
      </c>
      <c r="C268" s="24">
        <v>-2725628.88</v>
      </c>
      <c r="D268" s="24">
        <v>2725628.88</v>
      </c>
      <c r="E268" s="24">
        <v>-2842631.81</v>
      </c>
      <c r="F268" s="24">
        <v>-2842631.81</v>
      </c>
    </row>
    <row r="269" spans="1:6" x14ac:dyDescent="0.25">
      <c r="A269" s="22">
        <v>2220310618</v>
      </c>
      <c r="B269" t="s">
        <v>254</v>
      </c>
      <c r="C269" s="24">
        <v>-380.54</v>
      </c>
      <c r="D269" s="24">
        <v>380.54</v>
      </c>
      <c r="E269" s="24">
        <v>-100.19</v>
      </c>
      <c r="F269" s="24">
        <v>-100.19</v>
      </c>
    </row>
    <row r="270" spans="1:6" x14ac:dyDescent="0.25">
      <c r="A270" s="22">
        <v>2220310619</v>
      </c>
      <c r="B270" t="s">
        <v>255</v>
      </c>
      <c r="C270" s="24">
        <v>-2722785.42</v>
      </c>
      <c r="D270" s="24">
        <v>2722785.42</v>
      </c>
      <c r="E270" s="24">
        <v>-2839966.37</v>
      </c>
      <c r="F270" s="24">
        <v>-2839966.37</v>
      </c>
    </row>
    <row r="271" spans="1:6" x14ac:dyDescent="0.25">
      <c r="A271" s="22">
        <v>2220310625</v>
      </c>
      <c r="B271" t="s">
        <v>256</v>
      </c>
      <c r="C271" s="24">
        <v>-2462.92</v>
      </c>
      <c r="D271" s="24">
        <v>2462.92</v>
      </c>
      <c r="E271" s="24">
        <v>-2565.25</v>
      </c>
      <c r="F271" s="24">
        <v>-2565.25</v>
      </c>
    </row>
    <row r="272" spans="1:6" x14ac:dyDescent="0.25">
      <c r="A272" s="22">
        <v>22206</v>
      </c>
      <c r="B272" t="s">
        <v>257</v>
      </c>
      <c r="C272" s="24">
        <v>-33665.129999999997</v>
      </c>
      <c r="D272" s="24">
        <v>37690.14</v>
      </c>
      <c r="E272" s="24">
        <v>-32380.23</v>
      </c>
      <c r="F272" s="24">
        <v>-28355.22</v>
      </c>
    </row>
    <row r="273" spans="1:6" x14ac:dyDescent="0.25">
      <c r="A273" s="22">
        <v>222061</v>
      </c>
      <c r="B273" t="s">
        <v>258</v>
      </c>
      <c r="C273" s="24">
        <v>-33665.129999999997</v>
      </c>
      <c r="D273" s="24">
        <v>37690.14</v>
      </c>
      <c r="E273" s="24">
        <v>-32380.23</v>
      </c>
      <c r="F273" s="24">
        <v>-28355.22</v>
      </c>
    </row>
    <row r="274" spans="1:6" x14ac:dyDescent="0.25">
      <c r="A274" s="22">
        <v>22206103</v>
      </c>
      <c r="B274" t="s">
        <v>90</v>
      </c>
      <c r="C274" s="24">
        <v>-7182.34</v>
      </c>
      <c r="D274" s="24">
        <v>7182.34</v>
      </c>
      <c r="E274" s="24">
        <v>-7472.13</v>
      </c>
      <c r="F274" s="24">
        <v>-7472.13</v>
      </c>
    </row>
    <row r="275" spans="1:6" x14ac:dyDescent="0.25">
      <c r="A275" s="22">
        <v>22206104</v>
      </c>
      <c r="B275" t="s">
        <v>91</v>
      </c>
      <c r="C275" s="24">
        <v>-3918.44</v>
      </c>
      <c r="D275" s="24">
        <v>7943.45</v>
      </c>
      <c r="E275" s="24">
        <v>-8102.11</v>
      </c>
      <c r="F275" s="24">
        <v>-4077.1</v>
      </c>
    </row>
    <row r="276" spans="1:6" x14ac:dyDescent="0.25">
      <c r="A276" s="22">
        <v>22206107</v>
      </c>
      <c r="B276" t="s">
        <v>92</v>
      </c>
      <c r="C276" s="24">
        <v>-4364.8999999999996</v>
      </c>
      <c r="D276" s="24">
        <v>4364.8999999999996</v>
      </c>
      <c r="E276" s="24">
        <v>-4728.9399999999996</v>
      </c>
      <c r="F276" s="24">
        <v>-4728.9399999999996</v>
      </c>
    </row>
    <row r="277" spans="1:6" x14ac:dyDescent="0.25">
      <c r="A277" s="22">
        <v>22206108</v>
      </c>
      <c r="B277" t="s">
        <v>164</v>
      </c>
      <c r="C277" s="24">
        <v>-9614.44</v>
      </c>
      <c r="D277" s="24">
        <v>9614.44</v>
      </c>
      <c r="E277" s="24">
        <v>-3156.99</v>
      </c>
      <c r="F277" s="24">
        <v>-3156.99</v>
      </c>
    </row>
    <row r="278" spans="1:6" x14ac:dyDescent="0.25">
      <c r="A278" s="22">
        <v>22206109</v>
      </c>
      <c r="B278" t="s">
        <v>259</v>
      </c>
      <c r="C278" s="24">
        <v>-133.34</v>
      </c>
      <c r="D278" s="24">
        <v>133.34</v>
      </c>
      <c r="E278" s="24">
        <v>-67.8</v>
      </c>
      <c r="F278" s="24">
        <v>-67.8</v>
      </c>
    </row>
    <row r="279" spans="1:6" x14ac:dyDescent="0.25">
      <c r="A279" s="22">
        <v>22206110</v>
      </c>
      <c r="B279" t="s">
        <v>98</v>
      </c>
      <c r="C279" s="24">
        <v>-292.67</v>
      </c>
      <c r="D279" s="24">
        <v>292.67</v>
      </c>
      <c r="E279" s="24">
        <v>-310.75</v>
      </c>
      <c r="F279" s="24">
        <v>-310.75</v>
      </c>
    </row>
    <row r="280" spans="1:6" x14ac:dyDescent="0.25">
      <c r="A280" s="22">
        <v>22206112</v>
      </c>
      <c r="B280" t="s">
        <v>99</v>
      </c>
      <c r="C280" s="24">
        <v>-353.13</v>
      </c>
      <c r="D280" s="24">
        <v>353.13</v>
      </c>
      <c r="E280" s="24">
        <v>-321.49</v>
      </c>
      <c r="F280" s="24">
        <v>-321.49</v>
      </c>
    </row>
    <row r="281" spans="1:6" x14ac:dyDescent="0.25">
      <c r="A281" s="22">
        <v>22206118</v>
      </c>
      <c r="B281" t="s">
        <v>260</v>
      </c>
      <c r="C281" s="24">
        <v>-328.44</v>
      </c>
      <c r="D281" s="24">
        <v>328.44</v>
      </c>
      <c r="E281" s="24">
        <v>-357.14</v>
      </c>
      <c r="F281" s="24">
        <v>-357.14</v>
      </c>
    </row>
    <row r="282" spans="1:6" x14ac:dyDescent="0.25">
      <c r="A282" s="22">
        <v>22206120</v>
      </c>
      <c r="B282" t="s">
        <v>261</v>
      </c>
      <c r="C282" s="24">
        <v>-2136.0300000000002</v>
      </c>
      <c r="D282" s="24">
        <v>2136.0300000000002</v>
      </c>
      <c r="E282" s="24">
        <v>-2234.96</v>
      </c>
      <c r="F282" s="24">
        <v>-2234.96</v>
      </c>
    </row>
    <row r="283" spans="1:6" x14ac:dyDescent="0.25">
      <c r="A283" s="22">
        <v>22206127</v>
      </c>
      <c r="B283" t="s">
        <v>165</v>
      </c>
      <c r="C283" s="24">
        <v>-4992.51</v>
      </c>
      <c r="D283" s="24">
        <v>4992.51</v>
      </c>
      <c r="E283" s="24">
        <v>-5215.47</v>
      </c>
      <c r="F283" s="24">
        <v>-5215.47</v>
      </c>
    </row>
    <row r="284" spans="1:6" x14ac:dyDescent="0.25">
      <c r="A284" s="22">
        <v>22206131</v>
      </c>
      <c r="B284" t="s">
        <v>105</v>
      </c>
      <c r="C284" s="24">
        <v>-242.95</v>
      </c>
      <c r="D284" s="24">
        <v>242.95</v>
      </c>
      <c r="E284" s="24">
        <v>-276.85000000000002</v>
      </c>
      <c r="F284" s="24">
        <v>-276.85000000000002</v>
      </c>
    </row>
    <row r="285" spans="1:6" x14ac:dyDescent="0.25">
      <c r="A285" s="22">
        <v>22206132</v>
      </c>
      <c r="B285" t="s">
        <v>263</v>
      </c>
      <c r="C285" s="24">
        <v>-105.94</v>
      </c>
      <c r="D285" s="24">
        <v>105.94</v>
      </c>
      <c r="E285" s="24">
        <v>-135.6</v>
      </c>
      <c r="F285" s="24">
        <v>-135.6</v>
      </c>
    </row>
    <row r="286" spans="1:6" x14ac:dyDescent="0.25">
      <c r="A286" s="22">
        <v>22208</v>
      </c>
      <c r="B286" t="s">
        <v>264</v>
      </c>
      <c r="C286" s="24">
        <v>-1783.99</v>
      </c>
      <c r="D286" s="24">
        <v>1783.99</v>
      </c>
      <c r="E286" s="24">
        <v>-2001.37</v>
      </c>
      <c r="F286" s="24">
        <v>-2001.37</v>
      </c>
    </row>
    <row r="287" spans="1:6" x14ac:dyDescent="0.25">
      <c r="A287" s="22">
        <v>222081</v>
      </c>
      <c r="B287" t="s">
        <v>265</v>
      </c>
      <c r="C287" s="24">
        <v>-1783.99</v>
      </c>
      <c r="D287" s="24">
        <v>1783.99</v>
      </c>
      <c r="E287" s="24">
        <v>-2001.37</v>
      </c>
      <c r="F287" s="24">
        <v>-2001.37</v>
      </c>
    </row>
    <row r="288" spans="1:6" x14ac:dyDescent="0.25">
      <c r="A288" s="22">
        <v>22208101</v>
      </c>
      <c r="B288" t="s">
        <v>266</v>
      </c>
      <c r="C288" s="24">
        <v>-1783.99</v>
      </c>
      <c r="D288" s="24">
        <v>1783.99</v>
      </c>
      <c r="E288" s="24">
        <v>-2001.37</v>
      </c>
      <c r="F288" s="24">
        <v>-2001.37</v>
      </c>
    </row>
    <row r="289" spans="1:6" x14ac:dyDescent="0.25">
      <c r="A289" s="22">
        <v>22209</v>
      </c>
      <c r="B289" t="s">
        <v>267</v>
      </c>
      <c r="C289" s="24">
        <v>-2116.91</v>
      </c>
      <c r="D289" s="24">
        <v>0</v>
      </c>
      <c r="E289" s="24">
        <v>0</v>
      </c>
      <c r="F289" s="24">
        <v>-2116.91</v>
      </c>
    </row>
    <row r="290" spans="1:6" x14ac:dyDescent="0.25">
      <c r="A290" s="22">
        <v>222091</v>
      </c>
      <c r="B290" t="s">
        <v>268</v>
      </c>
      <c r="C290" s="24">
        <v>-2116.91</v>
      </c>
      <c r="D290" s="24">
        <v>0</v>
      </c>
      <c r="E290" s="24">
        <v>0</v>
      </c>
      <c r="F290" s="24">
        <v>-2116.91</v>
      </c>
    </row>
    <row r="291" spans="1:6" x14ac:dyDescent="0.25">
      <c r="A291" s="22">
        <v>22209101</v>
      </c>
      <c r="B291" t="s">
        <v>269</v>
      </c>
      <c r="C291" s="24">
        <v>-2116.91</v>
      </c>
      <c r="D291" s="24">
        <v>0</v>
      </c>
      <c r="E291" s="24">
        <v>0</v>
      </c>
      <c r="F291" s="24">
        <v>-2116.91</v>
      </c>
    </row>
    <row r="292" spans="1:6" x14ac:dyDescent="0.25">
      <c r="A292" s="22">
        <v>22211</v>
      </c>
      <c r="B292" t="s">
        <v>706</v>
      </c>
      <c r="C292" s="24">
        <v>-100364.82</v>
      </c>
      <c r="D292" s="24">
        <v>14360.22</v>
      </c>
      <c r="E292" s="24">
        <v>-19680.11</v>
      </c>
      <c r="F292" s="24">
        <v>-105684.71</v>
      </c>
    </row>
    <row r="293" spans="1:6" x14ac:dyDescent="0.25">
      <c r="A293" s="22">
        <v>222111</v>
      </c>
      <c r="B293" t="s">
        <v>706</v>
      </c>
      <c r="C293" s="24">
        <v>-100364.82</v>
      </c>
      <c r="D293" s="24">
        <v>14360.22</v>
      </c>
      <c r="E293" s="24">
        <v>-19680.11</v>
      </c>
      <c r="F293" s="24">
        <v>-105684.71</v>
      </c>
    </row>
    <row r="294" spans="1:6" x14ac:dyDescent="0.25">
      <c r="A294" s="22">
        <v>22211101</v>
      </c>
      <c r="B294" t="s">
        <v>707</v>
      </c>
      <c r="C294" s="24">
        <v>-100364.82</v>
      </c>
      <c r="D294" s="24">
        <v>14360.22</v>
      </c>
      <c r="E294" s="24">
        <v>-19680.11</v>
      </c>
      <c r="F294" s="24">
        <v>-105684.71</v>
      </c>
    </row>
    <row r="295" spans="1:6" x14ac:dyDescent="0.25">
      <c r="A295" s="22">
        <v>22299</v>
      </c>
      <c r="B295" t="s">
        <v>270</v>
      </c>
      <c r="C295" s="24">
        <v>-178007.7</v>
      </c>
      <c r="D295" s="24">
        <v>2721.7</v>
      </c>
      <c r="E295" s="24">
        <v>-6644.67</v>
      </c>
      <c r="F295" s="24">
        <v>-181930.67</v>
      </c>
    </row>
    <row r="296" spans="1:6" x14ac:dyDescent="0.25">
      <c r="A296" s="22">
        <v>222991</v>
      </c>
      <c r="B296" t="s">
        <v>271</v>
      </c>
      <c r="C296" s="24">
        <v>-178007.7</v>
      </c>
      <c r="D296" s="24">
        <v>2721.7</v>
      </c>
      <c r="E296" s="24">
        <v>-6644.67</v>
      </c>
      <c r="F296" s="24">
        <v>-181930.67</v>
      </c>
    </row>
    <row r="297" spans="1:6" x14ac:dyDescent="0.25">
      <c r="A297" s="22">
        <v>22299104</v>
      </c>
      <c r="B297" t="s">
        <v>272</v>
      </c>
      <c r="C297" s="24">
        <v>-178007.7</v>
      </c>
      <c r="D297" s="24">
        <v>2721.7</v>
      </c>
      <c r="E297" s="24">
        <v>-6644.67</v>
      </c>
      <c r="F297" s="24">
        <v>-181930.67</v>
      </c>
    </row>
    <row r="298" spans="1:6" x14ac:dyDescent="0.25">
      <c r="A298" s="22">
        <v>223</v>
      </c>
      <c r="B298" t="s">
        <v>273</v>
      </c>
      <c r="C298" s="24">
        <v>-4378.9399999999996</v>
      </c>
      <c r="D298" s="24">
        <v>774403.24</v>
      </c>
      <c r="E298" s="24">
        <v>-770036.5</v>
      </c>
      <c r="F298" s="24">
        <v>-12.2</v>
      </c>
    </row>
    <row r="299" spans="1:6" x14ac:dyDescent="0.25">
      <c r="A299" s="22">
        <v>22301</v>
      </c>
      <c r="B299" t="s">
        <v>274</v>
      </c>
      <c r="C299" s="24">
        <v>-4378.9399999999996</v>
      </c>
      <c r="D299" s="24">
        <v>4366.74</v>
      </c>
      <c r="E299" s="24">
        <v>0</v>
      </c>
      <c r="F299" s="24">
        <v>-12.2</v>
      </c>
    </row>
    <row r="300" spans="1:6" x14ac:dyDescent="0.25">
      <c r="A300" s="22">
        <v>223011</v>
      </c>
      <c r="B300" t="s">
        <v>275</v>
      </c>
      <c r="C300" s="24">
        <v>-4378.9399999999996</v>
      </c>
      <c r="D300" s="24">
        <v>4366.74</v>
      </c>
      <c r="E300" s="24">
        <v>0</v>
      </c>
      <c r="F300" s="24">
        <v>-12.2</v>
      </c>
    </row>
    <row r="301" spans="1:6" x14ac:dyDescent="0.25">
      <c r="A301" s="22">
        <v>22301102</v>
      </c>
      <c r="B301" t="s">
        <v>276</v>
      </c>
      <c r="C301" s="24">
        <v>-4378.9399999999996</v>
      </c>
      <c r="D301" s="24">
        <v>4366.74</v>
      </c>
      <c r="E301" s="24">
        <v>0</v>
      </c>
      <c r="F301" s="24">
        <v>-12.2</v>
      </c>
    </row>
    <row r="302" spans="1:6" x14ac:dyDescent="0.25">
      <c r="A302" s="22">
        <v>22303</v>
      </c>
      <c r="B302" t="s">
        <v>277</v>
      </c>
      <c r="C302" s="24">
        <v>0</v>
      </c>
      <c r="D302" s="24">
        <v>770036.5</v>
      </c>
      <c r="E302" s="24">
        <v>-770036.5</v>
      </c>
      <c r="F302" s="24">
        <v>0</v>
      </c>
    </row>
    <row r="303" spans="1:6" x14ac:dyDescent="0.25">
      <c r="A303" s="22">
        <v>223031</v>
      </c>
      <c r="B303" t="s">
        <v>278</v>
      </c>
      <c r="C303" s="24">
        <v>0</v>
      </c>
      <c r="D303" s="24">
        <v>770036.5</v>
      </c>
      <c r="E303" s="24">
        <v>-770036.5</v>
      </c>
      <c r="F303" s="24">
        <v>0</v>
      </c>
    </row>
    <row r="304" spans="1:6" x14ac:dyDescent="0.25">
      <c r="A304" s="22">
        <v>22303101</v>
      </c>
      <c r="B304" t="s">
        <v>279</v>
      </c>
      <c r="C304" s="24">
        <v>0</v>
      </c>
      <c r="D304" s="24">
        <v>770036.5</v>
      </c>
      <c r="E304" s="24">
        <v>-770036.5</v>
      </c>
      <c r="F304" s="24">
        <v>0</v>
      </c>
    </row>
    <row r="305" spans="1:6" x14ac:dyDescent="0.25">
      <c r="A305" s="22">
        <v>224</v>
      </c>
      <c r="B305" t="s">
        <v>280</v>
      </c>
      <c r="C305" s="24">
        <v>-6497.57</v>
      </c>
      <c r="D305" s="24">
        <v>6497.57</v>
      </c>
      <c r="E305" s="24">
        <v>-4425.8599999999997</v>
      </c>
      <c r="F305" s="24">
        <v>-4425.8599999999997</v>
      </c>
    </row>
    <row r="306" spans="1:6" x14ac:dyDescent="0.25">
      <c r="A306" s="22">
        <v>22402</v>
      </c>
      <c r="B306" t="s">
        <v>281</v>
      </c>
      <c r="C306" s="24">
        <v>-6497.57</v>
      </c>
      <c r="D306" s="24">
        <v>6497.57</v>
      </c>
      <c r="E306" s="24">
        <v>-4425.8599999999997</v>
      </c>
      <c r="F306" s="24">
        <v>-4425.8599999999997</v>
      </c>
    </row>
    <row r="307" spans="1:6" x14ac:dyDescent="0.25">
      <c r="A307" s="22">
        <v>224021</v>
      </c>
      <c r="B307" t="s">
        <v>282</v>
      </c>
      <c r="C307" s="24">
        <v>-6497.57</v>
      </c>
      <c r="D307" s="24">
        <v>6497.57</v>
      </c>
      <c r="E307" s="24">
        <v>-4425.8599999999997</v>
      </c>
      <c r="F307" s="24">
        <v>-4425.8599999999997</v>
      </c>
    </row>
    <row r="308" spans="1:6" x14ac:dyDescent="0.25">
      <c r="A308" s="22">
        <v>22402101</v>
      </c>
      <c r="B308" t="s">
        <v>283</v>
      </c>
      <c r="C308" s="24">
        <v>-6497.57</v>
      </c>
      <c r="D308" s="24">
        <v>6497.57</v>
      </c>
      <c r="E308" s="24">
        <v>-4425.8599999999997</v>
      </c>
      <c r="F308" s="24">
        <v>-4425.8599999999997</v>
      </c>
    </row>
    <row r="309" spans="1:6" x14ac:dyDescent="0.25">
      <c r="A309" s="22">
        <v>2240210101</v>
      </c>
      <c r="B309" t="s">
        <v>284</v>
      </c>
      <c r="C309" s="24">
        <v>-3201.74</v>
      </c>
      <c r="D309" s="24">
        <v>3201.74</v>
      </c>
      <c r="E309" s="24">
        <v>-3201.66</v>
      </c>
      <c r="F309" s="24">
        <v>-3201.66</v>
      </c>
    </row>
    <row r="310" spans="1:6" x14ac:dyDescent="0.25">
      <c r="A310" s="22">
        <v>2240210102</v>
      </c>
      <c r="B310" t="s">
        <v>486</v>
      </c>
      <c r="C310" s="24">
        <v>-1035.83</v>
      </c>
      <c r="D310" s="24">
        <v>1035.83</v>
      </c>
      <c r="E310" s="24">
        <v>-1035.83</v>
      </c>
      <c r="F310" s="24">
        <v>-1035.83</v>
      </c>
    </row>
    <row r="311" spans="1:6" x14ac:dyDescent="0.25">
      <c r="A311" s="22">
        <v>2240210103</v>
      </c>
      <c r="B311" t="s">
        <v>708</v>
      </c>
      <c r="C311" s="24">
        <v>-2260</v>
      </c>
      <c r="D311" s="24">
        <v>2260</v>
      </c>
      <c r="E311" s="24">
        <v>-188.37</v>
      </c>
      <c r="F311" s="24">
        <v>-188.37</v>
      </c>
    </row>
    <row r="312" spans="1:6" x14ac:dyDescent="0.25">
      <c r="A312" s="22">
        <v>23</v>
      </c>
      <c r="B312" t="s">
        <v>285</v>
      </c>
      <c r="C312" s="24">
        <v>-4751430.6900000004</v>
      </c>
      <c r="D312" s="24">
        <v>7803094.5300000003</v>
      </c>
      <c r="E312" s="24">
        <v>-4469550.16</v>
      </c>
      <c r="F312" s="24">
        <v>-1417886.32</v>
      </c>
    </row>
    <row r="313" spans="1:6" x14ac:dyDescent="0.25">
      <c r="A313" s="22">
        <v>231</v>
      </c>
      <c r="B313" t="s">
        <v>286</v>
      </c>
      <c r="C313" s="24">
        <v>-4154390.98</v>
      </c>
      <c r="D313" s="24">
        <v>3354042.48</v>
      </c>
      <c r="E313" s="24">
        <v>-327033.25</v>
      </c>
      <c r="F313" s="24">
        <v>-1127381.75</v>
      </c>
    </row>
    <row r="314" spans="1:6" x14ac:dyDescent="0.25">
      <c r="A314" s="22">
        <v>23101</v>
      </c>
      <c r="B314" t="s">
        <v>287</v>
      </c>
      <c r="C314" s="24">
        <v>-3720201.74</v>
      </c>
      <c r="D314" s="24">
        <v>2919853.24</v>
      </c>
      <c r="E314" s="24">
        <v>-249513.02</v>
      </c>
      <c r="F314" s="24">
        <v>-1049861.52</v>
      </c>
    </row>
    <row r="315" spans="1:6" x14ac:dyDescent="0.25">
      <c r="A315" s="22">
        <v>231011</v>
      </c>
      <c r="B315" t="s">
        <v>288</v>
      </c>
      <c r="C315" s="24">
        <v>-3720201.74</v>
      </c>
      <c r="D315" s="24">
        <v>2919853.24</v>
      </c>
      <c r="E315" s="24">
        <v>-249513.02</v>
      </c>
      <c r="F315" s="24">
        <v>-1049861.52</v>
      </c>
    </row>
    <row r="316" spans="1:6" x14ac:dyDescent="0.25">
      <c r="A316" s="22">
        <v>23101101</v>
      </c>
      <c r="B316" t="s">
        <v>287</v>
      </c>
      <c r="C316" s="24">
        <v>-3717875.18</v>
      </c>
      <c r="D316" s="24">
        <v>2917546.75</v>
      </c>
      <c r="E316" s="24">
        <v>-249513.02</v>
      </c>
      <c r="F316" s="24">
        <v>-1049841.45</v>
      </c>
    </row>
    <row r="317" spans="1:6" x14ac:dyDescent="0.25">
      <c r="A317" s="22">
        <v>23101102</v>
      </c>
      <c r="B317" t="s">
        <v>709</v>
      </c>
      <c r="C317" s="24">
        <v>-2326.56</v>
      </c>
      <c r="D317" s="24">
        <v>2306.4899999999998</v>
      </c>
      <c r="E317" s="24">
        <v>0</v>
      </c>
      <c r="F317" s="24">
        <v>-20.07</v>
      </c>
    </row>
    <row r="318" spans="1:6" x14ac:dyDescent="0.25">
      <c r="A318" s="22">
        <v>23103</v>
      </c>
      <c r="B318" t="s">
        <v>289</v>
      </c>
      <c r="C318" s="24">
        <v>-28020.33</v>
      </c>
      <c r="D318" s="24">
        <v>28020.33</v>
      </c>
      <c r="E318" s="24">
        <v>-28298.1</v>
      </c>
      <c r="F318" s="24">
        <v>-28298.1</v>
      </c>
    </row>
    <row r="319" spans="1:6" x14ac:dyDescent="0.25">
      <c r="A319" s="22">
        <v>231031</v>
      </c>
      <c r="B319" t="s">
        <v>290</v>
      </c>
      <c r="C319" s="24">
        <v>-28020.33</v>
      </c>
      <c r="D319" s="24">
        <v>28020.33</v>
      </c>
      <c r="E319" s="24">
        <v>-28298.1</v>
      </c>
      <c r="F319" s="24">
        <v>-28298.1</v>
      </c>
    </row>
    <row r="320" spans="1:6" x14ac:dyDescent="0.25">
      <c r="A320" s="22">
        <v>23103101</v>
      </c>
      <c r="B320" t="s">
        <v>289</v>
      </c>
      <c r="C320" s="24">
        <v>-28020.33</v>
      </c>
      <c r="D320" s="24">
        <v>28020.33</v>
      </c>
      <c r="E320" s="24">
        <v>-28298.1</v>
      </c>
      <c r="F320" s="24">
        <v>-28298.1</v>
      </c>
    </row>
    <row r="321" spans="1:6" x14ac:dyDescent="0.25">
      <c r="A321" s="22">
        <v>23104</v>
      </c>
      <c r="B321" t="s">
        <v>291</v>
      </c>
      <c r="C321" s="24">
        <v>-47151.86</v>
      </c>
      <c r="D321" s="24">
        <v>47151.86</v>
      </c>
      <c r="E321" s="24">
        <v>-47688.47</v>
      </c>
      <c r="F321" s="24">
        <v>-47688.47</v>
      </c>
    </row>
    <row r="322" spans="1:6" x14ac:dyDescent="0.25">
      <c r="A322" s="22">
        <v>231041</v>
      </c>
      <c r="B322" t="s">
        <v>292</v>
      </c>
      <c r="C322" s="24">
        <v>-47151.86</v>
      </c>
      <c r="D322" s="24">
        <v>47151.86</v>
      </c>
      <c r="E322" s="24">
        <v>-47688.47</v>
      </c>
      <c r="F322" s="24">
        <v>-47688.47</v>
      </c>
    </row>
    <row r="323" spans="1:6" x14ac:dyDescent="0.25">
      <c r="A323" s="22">
        <v>23104101</v>
      </c>
      <c r="B323" t="s">
        <v>291</v>
      </c>
      <c r="C323" s="24">
        <v>-47151.86</v>
      </c>
      <c r="D323" s="24">
        <v>47151.86</v>
      </c>
      <c r="E323" s="24">
        <v>-47688.47</v>
      </c>
      <c r="F323" s="24">
        <v>-47688.47</v>
      </c>
    </row>
    <row r="324" spans="1:6" x14ac:dyDescent="0.25">
      <c r="A324" s="22">
        <v>23106</v>
      </c>
      <c r="B324" t="s">
        <v>293</v>
      </c>
      <c r="C324" s="24">
        <v>-1478.41</v>
      </c>
      <c r="D324" s="24">
        <v>1478.41</v>
      </c>
      <c r="E324" s="24">
        <v>-1533.66</v>
      </c>
      <c r="F324" s="24">
        <v>-1533.66</v>
      </c>
    </row>
    <row r="325" spans="1:6" x14ac:dyDescent="0.25">
      <c r="A325" s="22">
        <v>231061</v>
      </c>
      <c r="B325" t="s">
        <v>294</v>
      </c>
      <c r="C325" s="24">
        <v>-1478.41</v>
      </c>
      <c r="D325" s="24">
        <v>1478.41</v>
      </c>
      <c r="E325" s="24">
        <v>-1533.66</v>
      </c>
      <c r="F325" s="24">
        <v>-1533.66</v>
      </c>
    </row>
    <row r="326" spans="1:6" x14ac:dyDescent="0.25">
      <c r="A326" s="22">
        <v>23106101</v>
      </c>
      <c r="B326" t="s">
        <v>293</v>
      </c>
      <c r="C326" s="24">
        <v>-1478.41</v>
      </c>
      <c r="D326" s="24">
        <v>1478.41</v>
      </c>
      <c r="E326" s="24">
        <v>-1533.66</v>
      </c>
      <c r="F326" s="24">
        <v>-1533.66</v>
      </c>
    </row>
    <row r="327" spans="1:6" x14ac:dyDescent="0.25">
      <c r="A327" s="22">
        <v>23109</v>
      </c>
      <c r="B327" t="s">
        <v>295</v>
      </c>
      <c r="C327" s="24">
        <v>-357538.64</v>
      </c>
      <c r="D327" s="24">
        <v>357538.64</v>
      </c>
      <c r="E327" s="24">
        <v>0</v>
      </c>
      <c r="F327" s="24">
        <v>0</v>
      </c>
    </row>
    <row r="328" spans="1:6" x14ac:dyDescent="0.25">
      <c r="A328" s="22">
        <v>231091</v>
      </c>
      <c r="B328" t="s">
        <v>295</v>
      </c>
      <c r="C328" s="24">
        <v>-357538.64</v>
      </c>
      <c r="D328" s="24">
        <v>357538.64</v>
      </c>
      <c r="E328" s="24">
        <v>0</v>
      </c>
      <c r="F328" s="24">
        <v>0</v>
      </c>
    </row>
    <row r="329" spans="1:6" x14ac:dyDescent="0.25">
      <c r="A329" s="22">
        <v>23109101</v>
      </c>
      <c r="B329" t="s">
        <v>295</v>
      </c>
      <c r="C329" s="24">
        <v>-357538.64</v>
      </c>
      <c r="D329" s="24">
        <v>357538.64</v>
      </c>
      <c r="E329" s="24">
        <v>0</v>
      </c>
      <c r="F329" s="24">
        <v>0</v>
      </c>
    </row>
    <row r="330" spans="1:6" x14ac:dyDescent="0.25">
      <c r="A330" s="22">
        <v>232</v>
      </c>
      <c r="B330" t="s">
        <v>296</v>
      </c>
      <c r="C330" s="24">
        <v>-597039.71</v>
      </c>
      <c r="D330" s="24">
        <v>4449052.05</v>
      </c>
      <c r="E330" s="24">
        <v>-4142516.91</v>
      </c>
      <c r="F330" s="24">
        <v>-290504.57</v>
      </c>
    </row>
    <row r="331" spans="1:6" x14ac:dyDescent="0.25">
      <c r="A331" s="22">
        <v>23201</v>
      </c>
      <c r="B331" t="s">
        <v>63</v>
      </c>
      <c r="C331" s="24">
        <v>-482941.82</v>
      </c>
      <c r="D331" s="24">
        <v>4293100.2300000004</v>
      </c>
      <c r="E331" s="24">
        <v>-3970652.22</v>
      </c>
      <c r="F331" s="24">
        <v>-160493.81</v>
      </c>
    </row>
    <row r="332" spans="1:6" x14ac:dyDescent="0.25">
      <c r="A332" s="22">
        <v>232011</v>
      </c>
      <c r="B332" t="s">
        <v>297</v>
      </c>
      <c r="C332" s="24">
        <v>-482941.82</v>
      </c>
      <c r="D332" s="24">
        <v>4293100.2300000004</v>
      </c>
      <c r="E332" s="24">
        <v>-3970652.22</v>
      </c>
      <c r="F332" s="24">
        <v>-160493.81</v>
      </c>
    </row>
    <row r="333" spans="1:6" x14ac:dyDescent="0.25">
      <c r="A333" s="22">
        <v>23201101</v>
      </c>
      <c r="B333" t="s">
        <v>298</v>
      </c>
      <c r="C333" s="24">
        <v>-117304.31</v>
      </c>
      <c r="D333" s="24">
        <v>117304.31</v>
      </c>
      <c r="E333" s="24">
        <v>-124639.97</v>
      </c>
      <c r="F333" s="24">
        <v>-124639.97</v>
      </c>
    </row>
    <row r="334" spans="1:6" x14ac:dyDescent="0.25">
      <c r="A334" s="22">
        <v>23201102</v>
      </c>
      <c r="B334" t="s">
        <v>299</v>
      </c>
      <c r="C334" s="24">
        <v>-349021.85</v>
      </c>
      <c r="D334" s="24">
        <v>349021.85</v>
      </c>
      <c r="E334" s="24">
        <v>-218.34</v>
      </c>
      <c r="F334" s="24">
        <v>-218.34</v>
      </c>
    </row>
    <row r="335" spans="1:6" x14ac:dyDescent="0.25">
      <c r="A335" s="22">
        <v>23201103</v>
      </c>
      <c r="B335" t="s">
        <v>300</v>
      </c>
      <c r="C335" s="24">
        <v>-16615.66</v>
      </c>
      <c r="D335" s="24">
        <v>3826774.07</v>
      </c>
      <c r="E335" s="24">
        <v>-3845793.91</v>
      </c>
      <c r="F335" s="24">
        <v>-35635.5</v>
      </c>
    </row>
    <row r="336" spans="1:6" x14ac:dyDescent="0.25">
      <c r="A336" s="22">
        <v>23202</v>
      </c>
      <c r="B336" t="s">
        <v>289</v>
      </c>
      <c r="C336" s="24">
        <v>-9889.5</v>
      </c>
      <c r="D336" s="24">
        <v>9889.5</v>
      </c>
      <c r="E336" s="24">
        <v>-10002.56</v>
      </c>
      <c r="F336" s="24">
        <v>-10002.56</v>
      </c>
    </row>
    <row r="337" spans="1:6" x14ac:dyDescent="0.25">
      <c r="A337" s="22">
        <v>232021</v>
      </c>
      <c r="B337" t="s">
        <v>290</v>
      </c>
      <c r="C337" s="24">
        <v>-9889.5</v>
      </c>
      <c r="D337" s="24">
        <v>9889.5</v>
      </c>
      <c r="E337" s="24">
        <v>-10002.56</v>
      </c>
      <c r="F337" s="24">
        <v>-10002.56</v>
      </c>
    </row>
    <row r="338" spans="1:6" x14ac:dyDescent="0.25">
      <c r="A338" s="22">
        <v>23202101</v>
      </c>
      <c r="B338" t="s">
        <v>289</v>
      </c>
      <c r="C338" s="24">
        <v>-9889.5</v>
      </c>
      <c r="D338" s="24">
        <v>9889.5</v>
      </c>
      <c r="E338" s="24">
        <v>-10002.56</v>
      </c>
      <c r="F338" s="24">
        <v>-10002.56</v>
      </c>
    </row>
    <row r="339" spans="1:6" x14ac:dyDescent="0.25">
      <c r="A339" s="22">
        <v>23203</v>
      </c>
      <c r="B339" t="s">
        <v>291</v>
      </c>
      <c r="C339" s="24">
        <v>-44210.94</v>
      </c>
      <c r="D339" s="24">
        <v>44210.94</v>
      </c>
      <c r="E339" s="24">
        <v>-45175.47</v>
      </c>
      <c r="F339" s="24">
        <v>-45175.47</v>
      </c>
    </row>
    <row r="340" spans="1:6" x14ac:dyDescent="0.25">
      <c r="A340" s="22">
        <v>232031</v>
      </c>
      <c r="B340" t="s">
        <v>292</v>
      </c>
      <c r="C340" s="24">
        <v>-44210.94</v>
      </c>
      <c r="D340" s="24">
        <v>44210.94</v>
      </c>
      <c r="E340" s="24">
        <v>-45175.47</v>
      </c>
      <c r="F340" s="24">
        <v>-45175.47</v>
      </c>
    </row>
    <row r="341" spans="1:6" x14ac:dyDescent="0.25">
      <c r="A341" s="22">
        <v>23203101</v>
      </c>
      <c r="B341" t="s">
        <v>291</v>
      </c>
      <c r="C341" s="24">
        <v>-44210.94</v>
      </c>
      <c r="D341" s="24">
        <v>44210.94</v>
      </c>
      <c r="E341" s="24">
        <v>-45175.47</v>
      </c>
      <c r="F341" s="24">
        <v>-45175.47</v>
      </c>
    </row>
    <row r="342" spans="1:6" x14ac:dyDescent="0.25">
      <c r="A342" s="22">
        <v>23204</v>
      </c>
      <c r="B342" t="s">
        <v>301</v>
      </c>
      <c r="C342" s="24">
        <v>-10.29</v>
      </c>
      <c r="D342" s="24">
        <v>0</v>
      </c>
      <c r="E342" s="24">
        <v>0</v>
      </c>
      <c r="F342" s="24">
        <v>-10.29</v>
      </c>
    </row>
    <row r="343" spans="1:6" x14ac:dyDescent="0.25">
      <c r="A343" s="22">
        <v>232041</v>
      </c>
      <c r="B343" t="s">
        <v>302</v>
      </c>
      <c r="C343" s="24">
        <v>-10.29</v>
      </c>
      <c r="D343" s="24">
        <v>0</v>
      </c>
      <c r="E343" s="24">
        <v>0</v>
      </c>
      <c r="F343" s="24">
        <v>-10.29</v>
      </c>
    </row>
    <row r="344" spans="1:6" x14ac:dyDescent="0.25">
      <c r="A344" s="22">
        <v>23204101</v>
      </c>
      <c r="B344" t="s">
        <v>301</v>
      </c>
      <c r="C344" s="24">
        <v>-10.29</v>
      </c>
      <c r="D344" s="24">
        <v>0</v>
      </c>
      <c r="E344" s="24">
        <v>0</v>
      </c>
      <c r="F344" s="24">
        <v>-10.29</v>
      </c>
    </row>
    <row r="345" spans="1:6" x14ac:dyDescent="0.25">
      <c r="A345" s="22">
        <v>23205</v>
      </c>
      <c r="B345" t="s">
        <v>303</v>
      </c>
      <c r="C345" s="24">
        <v>-50492.91</v>
      </c>
      <c r="D345" s="24">
        <v>92082.74</v>
      </c>
      <c r="E345" s="24">
        <v>-91595.86</v>
      </c>
      <c r="F345" s="24">
        <v>-50006.03</v>
      </c>
    </row>
    <row r="346" spans="1:6" x14ac:dyDescent="0.25">
      <c r="A346" s="22">
        <v>232051</v>
      </c>
      <c r="B346" t="s">
        <v>304</v>
      </c>
      <c r="C346" s="24">
        <v>-50492.91</v>
      </c>
      <c r="D346" s="24">
        <v>92082.74</v>
      </c>
      <c r="E346" s="24">
        <v>-91595.86</v>
      </c>
      <c r="F346" s="24">
        <v>-50006.03</v>
      </c>
    </row>
    <row r="347" spans="1:6" x14ac:dyDescent="0.25">
      <c r="A347" s="22">
        <v>23205101</v>
      </c>
      <c r="B347" t="s">
        <v>305</v>
      </c>
      <c r="C347" s="24">
        <v>-1211.81</v>
      </c>
      <c r="D347" s="24">
        <v>77033.72</v>
      </c>
      <c r="E347" s="24">
        <v>-75891.41</v>
      </c>
      <c r="F347" s="24">
        <v>-69.5</v>
      </c>
    </row>
    <row r="348" spans="1:6" x14ac:dyDescent="0.25">
      <c r="A348" s="22">
        <v>23205102</v>
      </c>
      <c r="B348" t="s">
        <v>306</v>
      </c>
      <c r="C348" s="24">
        <v>0</v>
      </c>
      <c r="D348" s="24">
        <v>4764.5600000000004</v>
      </c>
      <c r="E348" s="24">
        <v>-4764.5600000000004</v>
      </c>
      <c r="F348" s="24">
        <v>0</v>
      </c>
    </row>
    <row r="349" spans="1:6" x14ac:dyDescent="0.25">
      <c r="A349" s="22">
        <v>23205103</v>
      </c>
      <c r="B349" t="s">
        <v>307</v>
      </c>
      <c r="C349" s="24">
        <v>0</v>
      </c>
      <c r="D349" s="24">
        <v>1850</v>
      </c>
      <c r="E349" s="24">
        <v>-1850</v>
      </c>
      <c r="F349" s="24">
        <v>0</v>
      </c>
    </row>
    <row r="350" spans="1:6" x14ac:dyDescent="0.25">
      <c r="A350" s="22">
        <v>23205104</v>
      </c>
      <c r="B350" t="s">
        <v>308</v>
      </c>
      <c r="C350" s="24">
        <v>-49245.36</v>
      </c>
      <c r="D350" s="24">
        <v>0</v>
      </c>
      <c r="E350" s="24">
        <v>-655.42</v>
      </c>
      <c r="F350" s="24">
        <v>-49900.78</v>
      </c>
    </row>
    <row r="351" spans="1:6" x14ac:dyDescent="0.25">
      <c r="A351" s="22">
        <v>23205105</v>
      </c>
      <c r="B351" t="s">
        <v>309</v>
      </c>
      <c r="C351" s="24">
        <v>0</v>
      </c>
      <c r="D351" s="24">
        <v>6020.82</v>
      </c>
      <c r="E351" s="24">
        <v>-6020.82</v>
      </c>
      <c r="F351" s="24">
        <v>0</v>
      </c>
    </row>
    <row r="352" spans="1:6" x14ac:dyDescent="0.25">
      <c r="A352" s="22">
        <v>23205199</v>
      </c>
      <c r="B352" t="s">
        <v>310</v>
      </c>
      <c r="C352" s="24">
        <v>-35.74</v>
      </c>
      <c r="D352" s="24">
        <v>2413.64</v>
      </c>
      <c r="E352" s="24">
        <v>-2413.65</v>
      </c>
      <c r="F352" s="24">
        <v>-35.75</v>
      </c>
    </row>
    <row r="353" spans="1:6" x14ac:dyDescent="0.25">
      <c r="A353" s="22">
        <v>23206</v>
      </c>
      <c r="B353" t="s">
        <v>311</v>
      </c>
      <c r="C353" s="24">
        <v>-9494.25</v>
      </c>
      <c r="D353" s="24">
        <v>9768.64</v>
      </c>
      <c r="E353" s="24">
        <v>-25090.799999999999</v>
      </c>
      <c r="F353" s="24">
        <v>-24816.41</v>
      </c>
    </row>
    <row r="354" spans="1:6" x14ac:dyDescent="0.25">
      <c r="A354" s="22">
        <v>232061</v>
      </c>
      <c r="B354" t="s">
        <v>312</v>
      </c>
      <c r="C354" s="24">
        <v>-9494.25</v>
      </c>
      <c r="D354" s="24">
        <v>9768.64</v>
      </c>
      <c r="E354" s="24">
        <v>-25090.799999999999</v>
      </c>
      <c r="F354" s="24">
        <v>-24816.41</v>
      </c>
    </row>
    <row r="355" spans="1:6" x14ac:dyDescent="0.25">
      <c r="A355" s="22">
        <v>23206101</v>
      </c>
      <c r="B355" t="s">
        <v>311</v>
      </c>
      <c r="C355" s="24">
        <v>-3768.35</v>
      </c>
      <c r="D355" s="24">
        <v>3969.29</v>
      </c>
      <c r="E355" s="24">
        <v>-5009.83</v>
      </c>
      <c r="F355" s="24">
        <v>-4808.8900000000003</v>
      </c>
    </row>
    <row r="356" spans="1:6" x14ac:dyDescent="0.25">
      <c r="A356" s="22">
        <v>23206102</v>
      </c>
      <c r="B356" t="s">
        <v>313</v>
      </c>
      <c r="C356" s="24">
        <v>-5651</v>
      </c>
      <c r="D356" s="24">
        <v>5724.45</v>
      </c>
      <c r="E356" s="24">
        <v>-19985.72</v>
      </c>
      <c r="F356" s="24">
        <v>-19912.27</v>
      </c>
    </row>
    <row r="357" spans="1:6" x14ac:dyDescent="0.25">
      <c r="A357" s="22">
        <v>23206199</v>
      </c>
      <c r="B357" t="s">
        <v>710</v>
      </c>
      <c r="C357" s="24">
        <v>-74.900000000000006</v>
      </c>
      <c r="D357" s="24">
        <v>74.900000000000006</v>
      </c>
      <c r="E357" s="24">
        <v>-95.25</v>
      </c>
      <c r="F357" s="24">
        <v>-95.25</v>
      </c>
    </row>
    <row r="358" spans="1:6" x14ac:dyDescent="0.25">
      <c r="A358" s="22">
        <v>25</v>
      </c>
      <c r="B358" t="s">
        <v>314</v>
      </c>
      <c r="C358" s="24">
        <v>-6013180.2800000003</v>
      </c>
      <c r="D358" s="24">
        <v>301568.40999999997</v>
      </c>
      <c r="E358" s="24">
        <v>-178588.76</v>
      </c>
      <c r="F358" s="24">
        <v>-5890200.6299999999</v>
      </c>
    </row>
    <row r="359" spans="1:6" x14ac:dyDescent="0.25">
      <c r="A359" s="22">
        <v>251</v>
      </c>
      <c r="B359" t="s">
        <v>315</v>
      </c>
      <c r="C359" s="24">
        <v>-4308572.88</v>
      </c>
      <c r="D359" s="24">
        <v>301568.40999999997</v>
      </c>
      <c r="E359" s="24">
        <v>-178588.76</v>
      </c>
      <c r="F359" s="24">
        <v>-4185593.23</v>
      </c>
    </row>
    <row r="360" spans="1:6" x14ac:dyDescent="0.25">
      <c r="A360" s="22">
        <v>25101</v>
      </c>
      <c r="B360" t="s">
        <v>315</v>
      </c>
      <c r="C360" s="24">
        <v>-4308572.88</v>
      </c>
      <c r="D360" s="24">
        <v>301568.40999999997</v>
      </c>
      <c r="E360" s="24">
        <v>-178588.76</v>
      </c>
      <c r="F360" s="24">
        <v>-4185593.23</v>
      </c>
    </row>
    <row r="361" spans="1:6" x14ac:dyDescent="0.25">
      <c r="A361" s="22">
        <v>251011</v>
      </c>
      <c r="B361" t="s">
        <v>316</v>
      </c>
      <c r="C361" s="24">
        <v>-4308572.88</v>
      </c>
      <c r="D361" s="24">
        <v>301568.40999999997</v>
      </c>
      <c r="E361" s="24">
        <v>-178588.76</v>
      </c>
      <c r="F361" s="24">
        <v>-4185593.23</v>
      </c>
    </row>
    <row r="362" spans="1:6" x14ac:dyDescent="0.25">
      <c r="A362" s="22">
        <v>25101101</v>
      </c>
      <c r="B362" t="s">
        <v>317</v>
      </c>
      <c r="C362" s="24">
        <v>-337637.55</v>
      </c>
      <c r="D362" s="24">
        <v>0</v>
      </c>
      <c r="E362" s="24">
        <v>-115645.47</v>
      </c>
      <c r="F362" s="24">
        <v>-453283.02</v>
      </c>
    </row>
    <row r="363" spans="1:6" x14ac:dyDescent="0.25">
      <c r="A363" s="22">
        <v>2510110102</v>
      </c>
      <c r="B363" t="s">
        <v>318</v>
      </c>
      <c r="C363" s="24">
        <v>-337637.55</v>
      </c>
      <c r="D363" s="24">
        <v>0</v>
      </c>
      <c r="E363" s="24">
        <v>-115645.47</v>
      </c>
      <c r="F363" s="24">
        <v>-453283.02</v>
      </c>
    </row>
    <row r="364" spans="1:6" x14ac:dyDescent="0.25">
      <c r="A364" s="22">
        <v>251011010201</v>
      </c>
      <c r="B364" t="s">
        <v>319</v>
      </c>
      <c r="C364" s="24">
        <v>-269118.99</v>
      </c>
      <c r="D364" s="24">
        <v>0</v>
      </c>
      <c r="E364" s="24">
        <v>-91883.73</v>
      </c>
      <c r="F364" s="24">
        <v>-361002.72</v>
      </c>
    </row>
    <row r="365" spans="1:6" x14ac:dyDescent="0.25">
      <c r="A365" s="22">
        <v>251011010202</v>
      </c>
      <c r="B365" t="s">
        <v>320</v>
      </c>
      <c r="C365" s="24">
        <v>-68518.559999999998</v>
      </c>
      <c r="D365" s="24">
        <v>0</v>
      </c>
      <c r="E365" s="24">
        <v>-23761.74</v>
      </c>
      <c r="F365" s="24">
        <v>-92280.3</v>
      </c>
    </row>
    <row r="366" spans="1:6" x14ac:dyDescent="0.25">
      <c r="A366" s="22">
        <v>25101103</v>
      </c>
      <c r="B366" t="s">
        <v>321</v>
      </c>
      <c r="C366" s="24">
        <v>-132302.69</v>
      </c>
      <c r="D366" s="24">
        <v>30970.639999999999</v>
      </c>
      <c r="E366" s="24">
        <v>-23359.93</v>
      </c>
      <c r="F366" s="24">
        <v>-124691.98</v>
      </c>
    </row>
    <row r="367" spans="1:6" x14ac:dyDescent="0.25">
      <c r="A367" s="22">
        <v>2510110301</v>
      </c>
      <c r="B367" t="s">
        <v>319</v>
      </c>
      <c r="C367" s="24">
        <v>-98197.14</v>
      </c>
      <c r="D367" s="24">
        <v>21922.86</v>
      </c>
      <c r="E367" s="24">
        <v>-18909.95</v>
      </c>
      <c r="F367" s="24">
        <v>-95184.23</v>
      </c>
    </row>
    <row r="368" spans="1:6" x14ac:dyDescent="0.25">
      <c r="A368" s="22">
        <v>2510110302</v>
      </c>
      <c r="B368" t="s">
        <v>320</v>
      </c>
      <c r="C368" s="24">
        <v>-34105.550000000003</v>
      </c>
      <c r="D368" s="24">
        <v>9047.7800000000007</v>
      </c>
      <c r="E368" s="24">
        <v>-4449.9799999999996</v>
      </c>
      <c r="F368" s="24">
        <v>-29507.75</v>
      </c>
    </row>
    <row r="369" spans="1:6" x14ac:dyDescent="0.25">
      <c r="A369" s="22">
        <v>25101104</v>
      </c>
      <c r="B369" t="s">
        <v>322</v>
      </c>
      <c r="C369" s="24">
        <v>-118750.08</v>
      </c>
      <c r="D369" s="24">
        <v>0</v>
      </c>
      <c r="E369" s="24">
        <v>-39583.360000000001</v>
      </c>
      <c r="F369" s="24">
        <v>-158333.44</v>
      </c>
    </row>
    <row r="370" spans="1:6" x14ac:dyDescent="0.25">
      <c r="A370" s="22">
        <v>25101105</v>
      </c>
      <c r="B370" t="s">
        <v>323</v>
      </c>
      <c r="C370" s="24">
        <v>-3719882.56</v>
      </c>
      <c r="D370" s="24">
        <v>270597.77</v>
      </c>
      <c r="E370" s="24">
        <v>0</v>
      </c>
      <c r="F370" s="24">
        <v>-3449284.79</v>
      </c>
    </row>
    <row r="371" spans="1:6" x14ac:dyDescent="0.25">
      <c r="A371" s="22">
        <v>252</v>
      </c>
      <c r="B371" t="s">
        <v>324</v>
      </c>
      <c r="C371" s="24">
        <v>-1704607.4</v>
      </c>
      <c r="D371" s="24">
        <v>0</v>
      </c>
      <c r="E371" s="24">
        <v>0</v>
      </c>
      <c r="F371" s="24">
        <v>-1704607.4</v>
      </c>
    </row>
    <row r="372" spans="1:6" x14ac:dyDescent="0.25">
      <c r="A372" s="22">
        <v>25201</v>
      </c>
      <c r="B372" t="s">
        <v>324</v>
      </c>
      <c r="C372" s="24">
        <v>-1704607.4</v>
      </c>
      <c r="D372" s="24">
        <v>0</v>
      </c>
      <c r="E372" s="24">
        <v>0</v>
      </c>
      <c r="F372" s="24">
        <v>-1704607.4</v>
      </c>
    </row>
    <row r="373" spans="1:6" x14ac:dyDescent="0.25">
      <c r="A373" s="22">
        <v>252011</v>
      </c>
      <c r="B373" t="s">
        <v>325</v>
      </c>
      <c r="C373" s="24">
        <v>-1704607.4</v>
      </c>
      <c r="D373" s="24">
        <v>0</v>
      </c>
      <c r="E373" s="24">
        <v>0</v>
      </c>
      <c r="F373" s="24">
        <v>-1704607.4</v>
      </c>
    </row>
    <row r="374" spans="1:6" x14ac:dyDescent="0.25">
      <c r="A374" s="22">
        <v>25201101</v>
      </c>
      <c r="B374" t="s">
        <v>324</v>
      </c>
      <c r="C374" s="24">
        <v>-1704607.4</v>
      </c>
      <c r="D374" s="24">
        <v>0</v>
      </c>
      <c r="E374" s="24">
        <v>0</v>
      </c>
      <c r="F374" s="24">
        <v>-1704607.4</v>
      </c>
    </row>
    <row r="375" spans="1:6" x14ac:dyDescent="0.25">
      <c r="A375" s="22">
        <v>3</v>
      </c>
      <c r="B375" t="s">
        <v>28</v>
      </c>
      <c r="C375" s="24">
        <v>-14541417.75</v>
      </c>
      <c r="D375" s="24">
        <v>0</v>
      </c>
      <c r="E375" s="24">
        <v>-618804.13</v>
      </c>
      <c r="F375" s="24">
        <v>-15160221.880000001</v>
      </c>
    </row>
    <row r="376" spans="1:6" x14ac:dyDescent="0.25">
      <c r="A376" s="22">
        <v>31</v>
      </c>
      <c r="B376" t="s">
        <v>326</v>
      </c>
      <c r="C376" s="24">
        <v>-10500000</v>
      </c>
      <c r="D376" s="24">
        <v>0</v>
      </c>
      <c r="E376" s="24">
        <v>0</v>
      </c>
      <c r="F376" s="24">
        <v>-10500000</v>
      </c>
    </row>
    <row r="377" spans="1:6" x14ac:dyDescent="0.25">
      <c r="A377" s="22">
        <v>311</v>
      </c>
      <c r="B377" t="s">
        <v>326</v>
      </c>
      <c r="C377" s="24">
        <v>-10500000</v>
      </c>
      <c r="D377" s="24">
        <v>0</v>
      </c>
      <c r="E377" s="24">
        <v>0</v>
      </c>
      <c r="F377" s="24">
        <v>-10500000</v>
      </c>
    </row>
    <row r="378" spans="1:6" x14ac:dyDescent="0.25">
      <c r="A378" s="22">
        <v>31101</v>
      </c>
      <c r="B378" t="s">
        <v>327</v>
      </c>
      <c r="C378" s="24">
        <v>-10500000</v>
      </c>
      <c r="D378" s="24">
        <v>0</v>
      </c>
      <c r="E378" s="24">
        <v>0</v>
      </c>
      <c r="F378" s="24">
        <v>-10500000</v>
      </c>
    </row>
    <row r="379" spans="1:6" x14ac:dyDescent="0.25">
      <c r="A379" s="22">
        <v>311011</v>
      </c>
      <c r="B379" t="s">
        <v>328</v>
      </c>
      <c r="C379" s="24">
        <v>-10500000</v>
      </c>
      <c r="D379" s="24">
        <v>0</v>
      </c>
      <c r="E379" s="24">
        <v>0</v>
      </c>
      <c r="F379" s="24">
        <v>-10500000</v>
      </c>
    </row>
    <row r="380" spans="1:6" x14ac:dyDescent="0.25">
      <c r="A380" s="22">
        <v>31101101</v>
      </c>
      <c r="B380" t="s">
        <v>327</v>
      </c>
      <c r="C380" s="24">
        <v>-10500000</v>
      </c>
      <c r="D380" s="24">
        <v>0</v>
      </c>
      <c r="E380" s="24">
        <v>0</v>
      </c>
      <c r="F380" s="24">
        <v>-10500000</v>
      </c>
    </row>
    <row r="381" spans="1:6" x14ac:dyDescent="0.25">
      <c r="A381" s="22">
        <v>33</v>
      </c>
      <c r="B381" t="s">
        <v>329</v>
      </c>
      <c r="C381" s="24">
        <v>-2100000</v>
      </c>
      <c r="D381" s="24">
        <v>0</v>
      </c>
      <c r="E381" s="24">
        <v>0</v>
      </c>
      <c r="F381" s="24">
        <v>-2100000</v>
      </c>
    </row>
    <row r="382" spans="1:6" x14ac:dyDescent="0.25">
      <c r="A382" s="22">
        <v>331</v>
      </c>
      <c r="B382" t="s">
        <v>330</v>
      </c>
      <c r="C382" s="24">
        <v>-2100000</v>
      </c>
      <c r="D382" s="24">
        <v>0</v>
      </c>
      <c r="E382" s="24">
        <v>0</v>
      </c>
      <c r="F382" s="24">
        <v>-2100000</v>
      </c>
    </row>
    <row r="383" spans="1:6" x14ac:dyDescent="0.25">
      <c r="A383" s="22">
        <v>33101</v>
      </c>
      <c r="B383" t="s">
        <v>330</v>
      </c>
      <c r="C383" s="24">
        <v>-2100000</v>
      </c>
      <c r="D383" s="24">
        <v>0</v>
      </c>
      <c r="E383" s="24">
        <v>0</v>
      </c>
      <c r="F383" s="24">
        <v>-2100000</v>
      </c>
    </row>
    <row r="384" spans="1:6" x14ac:dyDescent="0.25">
      <c r="A384" s="22">
        <v>331011</v>
      </c>
      <c r="B384" t="s">
        <v>331</v>
      </c>
      <c r="C384" s="24">
        <v>-2100000</v>
      </c>
      <c r="D384" s="24">
        <v>0</v>
      </c>
      <c r="E384" s="24">
        <v>0</v>
      </c>
      <c r="F384" s="24">
        <v>-2100000</v>
      </c>
    </row>
    <row r="385" spans="1:6" x14ac:dyDescent="0.25">
      <c r="A385" s="22">
        <v>33101101</v>
      </c>
      <c r="B385" t="s">
        <v>330</v>
      </c>
      <c r="C385" s="24">
        <v>-2100000</v>
      </c>
      <c r="D385" s="24">
        <v>0</v>
      </c>
      <c r="E385" s="24">
        <v>0</v>
      </c>
      <c r="F385" s="24">
        <v>-2100000</v>
      </c>
    </row>
    <row r="386" spans="1:6" x14ac:dyDescent="0.25">
      <c r="A386" s="22">
        <v>39</v>
      </c>
      <c r="B386" t="s">
        <v>332</v>
      </c>
      <c r="C386" s="24">
        <v>-1941417.75</v>
      </c>
      <c r="D386" s="24">
        <v>0</v>
      </c>
      <c r="E386" s="24">
        <v>-618804.13</v>
      </c>
      <c r="F386" s="24">
        <v>-2560221.88</v>
      </c>
    </row>
    <row r="387" spans="1:6" x14ac:dyDescent="0.25">
      <c r="A387" s="22">
        <v>391</v>
      </c>
      <c r="B387" t="s">
        <v>333</v>
      </c>
      <c r="C387" s="24">
        <v>-1941417.75</v>
      </c>
      <c r="D387" s="24">
        <v>0</v>
      </c>
      <c r="E387" s="24">
        <v>-618804.13</v>
      </c>
      <c r="F387" s="24">
        <v>-2560221.88</v>
      </c>
    </row>
    <row r="388" spans="1:6" x14ac:dyDescent="0.25">
      <c r="A388" s="22">
        <v>39101</v>
      </c>
      <c r="B388" t="s">
        <v>333</v>
      </c>
      <c r="C388" s="24">
        <v>-1941417.75</v>
      </c>
      <c r="D388" s="24">
        <v>0</v>
      </c>
      <c r="E388" s="24">
        <v>-618804.13</v>
      </c>
      <c r="F388" s="24">
        <v>-2560221.88</v>
      </c>
    </row>
    <row r="389" spans="1:6" x14ac:dyDescent="0.25">
      <c r="A389" s="22">
        <v>391011</v>
      </c>
      <c r="B389" t="s">
        <v>334</v>
      </c>
      <c r="C389" s="24">
        <v>-1941417.75</v>
      </c>
      <c r="D389" s="24">
        <v>0</v>
      </c>
      <c r="E389" s="24">
        <v>-618804.13</v>
      </c>
      <c r="F389" s="24">
        <v>-2560221.88</v>
      </c>
    </row>
    <row r="390" spans="1:6" x14ac:dyDescent="0.25">
      <c r="A390" s="22">
        <v>39101101</v>
      </c>
      <c r="B390" t="s">
        <v>333</v>
      </c>
      <c r="C390" s="24">
        <v>-1941417.75</v>
      </c>
      <c r="D390" s="24">
        <v>0</v>
      </c>
      <c r="E390" s="24">
        <v>-618804.13</v>
      </c>
      <c r="F390" s="24">
        <v>-2560221.88</v>
      </c>
    </row>
    <row r="391" spans="1:6" x14ac:dyDescent="0.25">
      <c r="A391" s="22">
        <v>4</v>
      </c>
      <c r="B391" t="s">
        <v>335</v>
      </c>
      <c r="C391" s="24">
        <v>14474265.1</v>
      </c>
      <c r="D391" s="24">
        <v>5785116.8200000003</v>
      </c>
      <c r="E391" s="24">
        <v>-694129.14</v>
      </c>
      <c r="F391" s="24">
        <v>19565252.780000001</v>
      </c>
    </row>
    <row r="392" spans="1:6" x14ac:dyDescent="0.25">
      <c r="A392" s="22">
        <v>41</v>
      </c>
      <c r="B392" t="s">
        <v>45</v>
      </c>
      <c r="C392" s="24">
        <v>8988918.4299999997</v>
      </c>
      <c r="D392" s="24">
        <v>3373014.7</v>
      </c>
      <c r="E392" s="24">
        <v>-172701.53</v>
      </c>
      <c r="F392" s="24">
        <v>12189231.6</v>
      </c>
    </row>
    <row r="393" spans="1:6" x14ac:dyDescent="0.25">
      <c r="A393" s="22">
        <v>411</v>
      </c>
      <c r="B393" t="s">
        <v>336</v>
      </c>
      <c r="C393" s="24">
        <v>8988918.4299999997</v>
      </c>
      <c r="D393" s="24">
        <v>3373014.7</v>
      </c>
      <c r="E393" s="24">
        <v>-172701.53</v>
      </c>
      <c r="F393" s="24">
        <v>12189231.6</v>
      </c>
    </row>
    <row r="394" spans="1:6" x14ac:dyDescent="0.25">
      <c r="A394" s="22">
        <v>41101</v>
      </c>
      <c r="B394" t="s">
        <v>337</v>
      </c>
      <c r="C394" s="24">
        <v>7950058.8499999996</v>
      </c>
      <c r="D394" s="24">
        <v>2842631.81</v>
      </c>
      <c r="E394" s="24">
        <v>0</v>
      </c>
      <c r="F394" s="24">
        <v>10792690.66</v>
      </c>
    </row>
    <row r="395" spans="1:6" x14ac:dyDescent="0.25">
      <c r="A395" s="22">
        <v>411011</v>
      </c>
      <c r="B395" t="s">
        <v>338</v>
      </c>
      <c r="C395" s="24">
        <v>7950058.8499999996</v>
      </c>
      <c r="D395" s="24">
        <v>2842631.81</v>
      </c>
      <c r="E395" s="24">
        <v>0</v>
      </c>
      <c r="F395" s="24">
        <v>10792690.66</v>
      </c>
    </row>
    <row r="396" spans="1:6" x14ac:dyDescent="0.25">
      <c r="A396" s="22">
        <v>41101118</v>
      </c>
      <c r="B396" t="s">
        <v>254</v>
      </c>
      <c r="C396" s="24">
        <v>1008.22</v>
      </c>
      <c r="D396" s="24">
        <v>100.19</v>
      </c>
      <c r="E396" s="24">
        <v>0</v>
      </c>
      <c r="F396" s="24">
        <v>1108.4100000000001</v>
      </c>
    </row>
    <row r="397" spans="1:6" x14ac:dyDescent="0.25">
      <c r="A397" s="22">
        <v>41101119</v>
      </c>
      <c r="B397" t="s">
        <v>134</v>
      </c>
      <c r="C397" s="24">
        <v>7942156.7800000003</v>
      </c>
      <c r="D397" s="24">
        <v>2839966.37</v>
      </c>
      <c r="E397" s="24">
        <v>0</v>
      </c>
      <c r="F397" s="24">
        <v>10782123.15</v>
      </c>
    </row>
    <row r="398" spans="1:6" x14ac:dyDescent="0.25">
      <c r="A398" s="22">
        <v>41101125</v>
      </c>
      <c r="B398" t="s">
        <v>256</v>
      </c>
      <c r="C398" s="24">
        <v>6893.85</v>
      </c>
      <c r="D398" s="24">
        <v>2565.25</v>
      </c>
      <c r="E398" s="24">
        <v>0</v>
      </c>
      <c r="F398" s="24">
        <v>9459.1</v>
      </c>
    </row>
    <row r="399" spans="1:6" x14ac:dyDescent="0.25">
      <c r="A399" s="22">
        <v>41102</v>
      </c>
      <c r="B399" t="s">
        <v>339</v>
      </c>
      <c r="C399" s="24">
        <v>120092.39</v>
      </c>
      <c r="D399" s="24">
        <v>54463.34</v>
      </c>
      <c r="E399" s="24">
        <v>0</v>
      </c>
      <c r="F399" s="24">
        <v>174555.73</v>
      </c>
    </row>
    <row r="400" spans="1:6" x14ac:dyDescent="0.25">
      <c r="A400" s="22">
        <v>411021</v>
      </c>
      <c r="B400" t="s">
        <v>340</v>
      </c>
      <c r="C400" s="24">
        <v>120092.39</v>
      </c>
      <c r="D400" s="24">
        <v>54463.34</v>
      </c>
      <c r="E400" s="24">
        <v>0</v>
      </c>
      <c r="F400" s="24">
        <v>174555.73</v>
      </c>
    </row>
    <row r="401" spans="1:6" x14ac:dyDescent="0.25">
      <c r="A401" s="22">
        <v>41102101</v>
      </c>
      <c r="B401" t="s">
        <v>341</v>
      </c>
      <c r="C401" s="24">
        <v>120092.39</v>
      </c>
      <c r="D401" s="24">
        <v>54463.34</v>
      </c>
      <c r="E401" s="24">
        <v>0</v>
      </c>
      <c r="F401" s="24">
        <v>174555.73</v>
      </c>
    </row>
    <row r="402" spans="1:6" x14ac:dyDescent="0.25">
      <c r="A402" s="22">
        <v>41103</v>
      </c>
      <c r="B402" t="s">
        <v>342</v>
      </c>
      <c r="C402" s="24">
        <v>349416.59</v>
      </c>
      <c r="D402" s="24">
        <v>131079.9</v>
      </c>
      <c r="E402" s="24">
        <v>0</v>
      </c>
      <c r="F402" s="24">
        <v>480496.49</v>
      </c>
    </row>
    <row r="403" spans="1:6" x14ac:dyDescent="0.25">
      <c r="A403" s="22">
        <v>411031</v>
      </c>
      <c r="B403" t="s">
        <v>343</v>
      </c>
      <c r="C403" s="24">
        <v>349416.59</v>
      </c>
      <c r="D403" s="24">
        <v>131079.9</v>
      </c>
      <c r="E403" s="24">
        <v>0</v>
      </c>
      <c r="F403" s="24">
        <v>480496.49</v>
      </c>
    </row>
    <row r="404" spans="1:6" x14ac:dyDescent="0.25">
      <c r="A404" s="22">
        <v>41103101</v>
      </c>
      <c r="B404" t="s">
        <v>344</v>
      </c>
      <c r="C404" s="24">
        <v>349416.59</v>
      </c>
      <c r="D404" s="24">
        <v>131079.9</v>
      </c>
      <c r="E404" s="24">
        <v>0</v>
      </c>
      <c r="F404" s="24">
        <v>480496.49</v>
      </c>
    </row>
    <row r="405" spans="1:6" x14ac:dyDescent="0.25">
      <c r="A405" s="22">
        <v>41104</v>
      </c>
      <c r="B405" t="s">
        <v>345</v>
      </c>
      <c r="C405" s="24">
        <v>192083.68</v>
      </c>
      <c r="D405" s="24">
        <v>169541.42</v>
      </c>
      <c r="E405" s="24">
        <v>-102330.54</v>
      </c>
      <c r="F405" s="24">
        <v>259294.56</v>
      </c>
    </row>
    <row r="406" spans="1:6" x14ac:dyDescent="0.25">
      <c r="A406" s="22">
        <v>411041</v>
      </c>
      <c r="B406" t="s">
        <v>346</v>
      </c>
      <c r="C406" s="24">
        <v>192083.68</v>
      </c>
      <c r="D406" s="24">
        <v>169541.42</v>
      </c>
      <c r="E406" s="24">
        <v>-102330.54</v>
      </c>
      <c r="F406" s="24">
        <v>259294.56</v>
      </c>
    </row>
    <row r="407" spans="1:6" x14ac:dyDescent="0.25">
      <c r="A407" s="22">
        <v>41104101</v>
      </c>
      <c r="B407" t="s">
        <v>317</v>
      </c>
      <c r="C407" s="24">
        <v>74195.179999999993</v>
      </c>
      <c r="D407" s="24">
        <v>27821.51</v>
      </c>
      <c r="E407" s="24">
        <v>0</v>
      </c>
      <c r="F407" s="24">
        <v>102016.69</v>
      </c>
    </row>
    <row r="408" spans="1:6" x14ac:dyDescent="0.25">
      <c r="A408" s="22">
        <v>4110410101</v>
      </c>
      <c r="B408" t="s">
        <v>347</v>
      </c>
      <c r="C408" s="24">
        <v>0</v>
      </c>
      <c r="D408" s="24">
        <v>2185.69</v>
      </c>
      <c r="E408" s="24">
        <v>0</v>
      </c>
      <c r="F408" s="24">
        <v>2185.69</v>
      </c>
    </row>
    <row r="409" spans="1:6" x14ac:dyDescent="0.25">
      <c r="A409" s="22">
        <v>411041010101</v>
      </c>
      <c r="B409" t="s">
        <v>348</v>
      </c>
      <c r="C409" s="24">
        <v>0</v>
      </c>
      <c r="D409" s="24">
        <v>2185.69</v>
      </c>
      <c r="E409" s="24">
        <v>0</v>
      </c>
      <c r="F409" s="24">
        <v>2185.69</v>
      </c>
    </row>
    <row r="410" spans="1:6" x14ac:dyDescent="0.25">
      <c r="A410" s="22">
        <v>4110410102</v>
      </c>
      <c r="B410" t="s">
        <v>318</v>
      </c>
      <c r="C410" s="24">
        <v>74195.179999999993</v>
      </c>
      <c r="D410" s="24">
        <v>25635.82</v>
      </c>
      <c r="E410" s="24">
        <v>0</v>
      </c>
      <c r="F410" s="24">
        <v>99831</v>
      </c>
    </row>
    <row r="411" spans="1:6" x14ac:dyDescent="0.25">
      <c r="A411" s="22">
        <v>411041010201</v>
      </c>
      <c r="B411" t="s">
        <v>349</v>
      </c>
      <c r="C411" s="24">
        <v>74195.179999999993</v>
      </c>
      <c r="D411" s="24">
        <v>25635.82</v>
      </c>
      <c r="E411" s="24">
        <v>0</v>
      </c>
      <c r="F411" s="24">
        <v>99831</v>
      </c>
    </row>
    <row r="412" spans="1:6" x14ac:dyDescent="0.25">
      <c r="A412" s="22">
        <v>41104102</v>
      </c>
      <c r="B412" t="s">
        <v>321</v>
      </c>
      <c r="C412" s="24">
        <v>12865.72</v>
      </c>
      <c r="D412" s="24">
        <v>6220.33</v>
      </c>
      <c r="E412" s="24">
        <v>0</v>
      </c>
      <c r="F412" s="24">
        <v>19086.05</v>
      </c>
    </row>
    <row r="413" spans="1:6" x14ac:dyDescent="0.25">
      <c r="A413" s="22">
        <v>4110410201</v>
      </c>
      <c r="B413" t="s">
        <v>350</v>
      </c>
      <c r="C413" s="24">
        <v>12865.72</v>
      </c>
      <c r="D413" s="24">
        <v>6220.33</v>
      </c>
      <c r="E413" s="24">
        <v>0</v>
      </c>
      <c r="F413" s="24">
        <v>19086.05</v>
      </c>
    </row>
    <row r="414" spans="1:6" x14ac:dyDescent="0.25">
      <c r="A414" s="22">
        <v>41104103</v>
      </c>
      <c r="B414" t="s">
        <v>711</v>
      </c>
      <c r="C414" s="24">
        <v>0</v>
      </c>
      <c r="D414" s="24">
        <v>102170.18</v>
      </c>
      <c r="E414" s="24">
        <v>-102170.18</v>
      </c>
      <c r="F414" s="24">
        <v>0</v>
      </c>
    </row>
    <row r="415" spans="1:6" x14ac:dyDescent="0.25">
      <c r="A415" s="22">
        <v>4110410301</v>
      </c>
      <c r="B415" t="s">
        <v>712</v>
      </c>
      <c r="C415" s="24">
        <v>0</v>
      </c>
      <c r="D415" s="24">
        <v>102170.18</v>
      </c>
      <c r="E415" s="24">
        <v>-102170.18</v>
      </c>
      <c r="F415" s="24">
        <v>0</v>
      </c>
    </row>
    <row r="416" spans="1:6" x14ac:dyDescent="0.25">
      <c r="A416" s="22">
        <v>41104104</v>
      </c>
      <c r="B416" t="s">
        <v>351</v>
      </c>
      <c r="C416" s="24">
        <v>42471.78</v>
      </c>
      <c r="D416" s="24">
        <v>15880.15</v>
      </c>
      <c r="E416" s="24">
        <v>-0.48</v>
      </c>
      <c r="F416" s="24">
        <v>58351.45</v>
      </c>
    </row>
    <row r="417" spans="1:6" x14ac:dyDescent="0.25">
      <c r="A417" s="22">
        <v>4110410401</v>
      </c>
      <c r="B417" t="s">
        <v>352</v>
      </c>
      <c r="C417" s="24">
        <v>12000</v>
      </c>
      <c r="D417" s="24">
        <v>3975</v>
      </c>
      <c r="E417" s="24">
        <v>0</v>
      </c>
      <c r="F417" s="24">
        <v>15975</v>
      </c>
    </row>
    <row r="418" spans="1:6" x14ac:dyDescent="0.25">
      <c r="A418" s="22">
        <v>411041040101</v>
      </c>
      <c r="B418" t="s">
        <v>353</v>
      </c>
      <c r="C418" s="24">
        <v>12000</v>
      </c>
      <c r="D418" s="24">
        <v>3975</v>
      </c>
      <c r="E418" s="24">
        <v>0</v>
      </c>
      <c r="F418" s="24">
        <v>15975</v>
      </c>
    </row>
    <row r="419" spans="1:6" x14ac:dyDescent="0.25">
      <c r="A419" s="22">
        <v>4110410402</v>
      </c>
      <c r="B419" t="s">
        <v>354</v>
      </c>
      <c r="C419" s="24">
        <v>28871.78</v>
      </c>
      <c r="D419" s="24">
        <v>11375.15</v>
      </c>
      <c r="E419" s="24">
        <v>-0.48</v>
      </c>
      <c r="F419" s="24">
        <v>40246.449999999997</v>
      </c>
    </row>
    <row r="420" spans="1:6" x14ac:dyDescent="0.25">
      <c r="A420" s="22">
        <v>411041040201</v>
      </c>
      <c r="B420" t="s">
        <v>355</v>
      </c>
      <c r="C420" s="24">
        <v>28871.78</v>
      </c>
      <c r="D420" s="24">
        <v>11375.15</v>
      </c>
      <c r="E420" s="24">
        <v>-0.48</v>
      </c>
      <c r="F420" s="24">
        <v>40246.449999999997</v>
      </c>
    </row>
    <row r="421" spans="1:6" x14ac:dyDescent="0.25">
      <c r="A421" s="22">
        <v>4110410403</v>
      </c>
      <c r="B421" t="s">
        <v>356</v>
      </c>
      <c r="C421" s="24">
        <v>1600</v>
      </c>
      <c r="D421" s="24">
        <v>530</v>
      </c>
      <c r="E421" s="24">
        <v>0</v>
      </c>
      <c r="F421" s="24">
        <v>2130</v>
      </c>
    </row>
    <row r="422" spans="1:6" x14ac:dyDescent="0.25">
      <c r="A422" s="22">
        <v>411041040301</v>
      </c>
      <c r="B422" t="s">
        <v>357</v>
      </c>
      <c r="C422" s="24">
        <v>1600</v>
      </c>
      <c r="D422" s="24">
        <v>530</v>
      </c>
      <c r="E422" s="24">
        <v>0</v>
      </c>
      <c r="F422" s="24">
        <v>2130</v>
      </c>
    </row>
    <row r="423" spans="1:6" x14ac:dyDescent="0.25">
      <c r="A423" s="22">
        <v>41104105</v>
      </c>
      <c r="B423" t="s">
        <v>358</v>
      </c>
      <c r="C423" s="24">
        <v>16368.5</v>
      </c>
      <c r="D423" s="24">
        <v>5406.86</v>
      </c>
      <c r="E423" s="24">
        <v>0</v>
      </c>
      <c r="F423" s="24">
        <v>21775.360000000001</v>
      </c>
    </row>
    <row r="424" spans="1:6" x14ac:dyDescent="0.25">
      <c r="A424" s="22">
        <v>4110410501</v>
      </c>
      <c r="B424" t="s">
        <v>359</v>
      </c>
      <c r="C424" s="24">
        <v>13867.73</v>
      </c>
      <c r="D424" s="24">
        <v>4573.2700000000004</v>
      </c>
      <c r="E424" s="24">
        <v>0</v>
      </c>
      <c r="F424" s="24">
        <v>18441</v>
      </c>
    </row>
    <row r="425" spans="1:6" x14ac:dyDescent="0.25">
      <c r="A425" s="22">
        <v>411041050112</v>
      </c>
      <c r="B425" t="s">
        <v>705</v>
      </c>
      <c r="C425" s="24">
        <v>13867.73</v>
      </c>
      <c r="D425" s="24">
        <v>4573.2700000000004</v>
      </c>
      <c r="E425" s="24">
        <v>0</v>
      </c>
      <c r="F425" s="24">
        <v>18441</v>
      </c>
    </row>
    <row r="426" spans="1:6" x14ac:dyDescent="0.25">
      <c r="A426" s="22">
        <v>4110410502</v>
      </c>
      <c r="B426" t="s">
        <v>360</v>
      </c>
      <c r="C426" s="24">
        <v>2500.77</v>
      </c>
      <c r="D426" s="24">
        <v>833.59</v>
      </c>
      <c r="E426" s="24">
        <v>0</v>
      </c>
      <c r="F426" s="24">
        <v>3334.36</v>
      </c>
    </row>
    <row r="427" spans="1:6" x14ac:dyDescent="0.25">
      <c r="A427" s="22">
        <v>411041050212</v>
      </c>
      <c r="B427" t="s">
        <v>705</v>
      </c>
      <c r="C427" s="24">
        <v>2500.77</v>
      </c>
      <c r="D427" s="24">
        <v>833.59</v>
      </c>
      <c r="E427" s="24">
        <v>0</v>
      </c>
      <c r="F427" s="24">
        <v>3334.36</v>
      </c>
    </row>
    <row r="428" spans="1:6" x14ac:dyDescent="0.25">
      <c r="A428" s="22">
        <v>41104107</v>
      </c>
      <c r="B428" t="s">
        <v>363</v>
      </c>
      <c r="C428" s="24">
        <v>31325.06</v>
      </c>
      <c r="D428" s="24">
        <v>12042.39</v>
      </c>
      <c r="E428" s="24">
        <v>-159.88</v>
      </c>
      <c r="F428" s="24">
        <v>43207.57</v>
      </c>
    </row>
    <row r="429" spans="1:6" x14ac:dyDescent="0.25">
      <c r="A429" s="22">
        <v>4110410701</v>
      </c>
      <c r="B429" t="s">
        <v>362</v>
      </c>
      <c r="C429" s="24">
        <v>31325.06</v>
      </c>
      <c r="D429" s="24">
        <v>12042.39</v>
      </c>
      <c r="E429" s="24">
        <v>-159.88</v>
      </c>
      <c r="F429" s="24">
        <v>43207.57</v>
      </c>
    </row>
    <row r="430" spans="1:6" x14ac:dyDescent="0.25">
      <c r="A430" s="22">
        <v>41104199</v>
      </c>
      <c r="B430" t="s">
        <v>364</v>
      </c>
      <c r="C430" s="24">
        <v>14857.44</v>
      </c>
      <c r="D430" s="24">
        <v>0</v>
      </c>
      <c r="E430" s="24">
        <v>0</v>
      </c>
      <c r="F430" s="24">
        <v>14857.44</v>
      </c>
    </row>
    <row r="431" spans="1:6" x14ac:dyDescent="0.25">
      <c r="A431" s="22">
        <v>4110419904</v>
      </c>
      <c r="B431" t="s">
        <v>323</v>
      </c>
      <c r="C431" s="24">
        <v>14857.44</v>
      </c>
      <c r="D431" s="24">
        <v>0</v>
      </c>
      <c r="E431" s="24">
        <v>0</v>
      </c>
      <c r="F431" s="24">
        <v>14857.44</v>
      </c>
    </row>
    <row r="432" spans="1:6" x14ac:dyDescent="0.25">
      <c r="A432" s="22">
        <v>41105</v>
      </c>
      <c r="B432" t="s">
        <v>368</v>
      </c>
      <c r="C432" s="24">
        <v>26003.24</v>
      </c>
      <c r="D432" s="24">
        <v>8296.4599999999991</v>
      </c>
      <c r="E432" s="24">
        <v>0</v>
      </c>
      <c r="F432" s="24">
        <v>34299.699999999997</v>
      </c>
    </row>
    <row r="433" spans="1:6" x14ac:dyDescent="0.25">
      <c r="A433" s="22">
        <v>411051</v>
      </c>
      <c r="B433" t="s">
        <v>369</v>
      </c>
      <c r="C433" s="24">
        <v>26003.24</v>
      </c>
      <c r="D433" s="24">
        <v>8296.4599999999991</v>
      </c>
      <c r="E433" s="24">
        <v>0</v>
      </c>
      <c r="F433" s="24">
        <v>34299.699999999997</v>
      </c>
    </row>
    <row r="434" spans="1:6" x14ac:dyDescent="0.25">
      <c r="A434" s="22">
        <v>41105103</v>
      </c>
      <c r="B434" t="s">
        <v>370</v>
      </c>
      <c r="C434" s="24">
        <v>26003.24</v>
      </c>
      <c r="D434" s="24">
        <v>8296.4599999999991</v>
      </c>
      <c r="E434" s="24">
        <v>0</v>
      </c>
      <c r="F434" s="24">
        <v>34299.699999999997</v>
      </c>
    </row>
    <row r="435" spans="1:6" x14ac:dyDescent="0.25">
      <c r="A435" s="22">
        <v>4110510305</v>
      </c>
      <c r="B435" t="s">
        <v>371</v>
      </c>
      <c r="C435" s="24">
        <v>11528.09</v>
      </c>
      <c r="D435" s="24">
        <v>8296.4599999999991</v>
      </c>
      <c r="E435" s="24">
        <v>0</v>
      </c>
      <c r="F435" s="24">
        <v>19824.55</v>
      </c>
    </row>
    <row r="436" spans="1:6" x14ac:dyDescent="0.25">
      <c r="A436" s="22">
        <v>4110510320</v>
      </c>
      <c r="B436" t="s">
        <v>713</v>
      </c>
      <c r="C436" s="24">
        <v>14475.15</v>
      </c>
      <c r="D436" s="24">
        <v>0</v>
      </c>
      <c r="E436" s="24">
        <v>0</v>
      </c>
      <c r="F436" s="24">
        <v>14475.15</v>
      </c>
    </row>
    <row r="437" spans="1:6" x14ac:dyDescent="0.25">
      <c r="A437" s="22">
        <v>41106</v>
      </c>
      <c r="B437" t="s">
        <v>372</v>
      </c>
      <c r="C437" s="24">
        <v>31542.639999999999</v>
      </c>
      <c r="D437" s="24">
        <v>13130.96</v>
      </c>
      <c r="E437" s="24">
        <v>0</v>
      </c>
      <c r="F437" s="24">
        <v>44673.599999999999</v>
      </c>
    </row>
    <row r="438" spans="1:6" x14ac:dyDescent="0.25">
      <c r="A438" s="22">
        <v>411061</v>
      </c>
      <c r="B438" t="s">
        <v>373</v>
      </c>
      <c r="C438" s="24">
        <v>31542.639999999999</v>
      </c>
      <c r="D438" s="24">
        <v>13130.96</v>
      </c>
      <c r="E438" s="24">
        <v>0</v>
      </c>
      <c r="F438" s="24">
        <v>44673.599999999999</v>
      </c>
    </row>
    <row r="439" spans="1:6" x14ac:dyDescent="0.25">
      <c r="A439" s="22">
        <v>41106105</v>
      </c>
      <c r="B439" t="s">
        <v>371</v>
      </c>
      <c r="C439" s="24">
        <v>17394.86</v>
      </c>
      <c r="D439" s="24">
        <v>13130.96</v>
      </c>
      <c r="E439" s="24">
        <v>0</v>
      </c>
      <c r="F439" s="24">
        <v>30525.82</v>
      </c>
    </row>
    <row r="440" spans="1:6" x14ac:dyDescent="0.25">
      <c r="A440" s="22">
        <v>41106120</v>
      </c>
      <c r="B440" t="s">
        <v>713</v>
      </c>
      <c r="C440" s="24">
        <v>14147.78</v>
      </c>
      <c r="D440" s="24">
        <v>0</v>
      </c>
      <c r="E440" s="24">
        <v>0</v>
      </c>
      <c r="F440" s="24">
        <v>14147.78</v>
      </c>
    </row>
    <row r="441" spans="1:6" x14ac:dyDescent="0.25">
      <c r="A441" s="22">
        <v>41109</v>
      </c>
      <c r="B441" t="s">
        <v>374</v>
      </c>
      <c r="C441" s="24">
        <v>101516.64</v>
      </c>
      <c r="D441" s="24">
        <v>65392.78</v>
      </c>
      <c r="E441" s="24">
        <v>-30000</v>
      </c>
      <c r="F441" s="24">
        <v>136909.42000000001</v>
      </c>
    </row>
    <row r="442" spans="1:6" x14ac:dyDescent="0.25">
      <c r="A442" s="22">
        <v>411091</v>
      </c>
      <c r="B442" t="s">
        <v>375</v>
      </c>
      <c r="C442" s="24">
        <v>101516.64</v>
      </c>
      <c r="D442" s="24">
        <v>65392.78</v>
      </c>
      <c r="E442" s="24">
        <v>-30000</v>
      </c>
      <c r="F442" s="24">
        <v>136909.42000000001</v>
      </c>
    </row>
    <row r="443" spans="1:6" x14ac:dyDescent="0.25">
      <c r="A443" s="22">
        <v>41109101</v>
      </c>
      <c r="B443" t="s">
        <v>374</v>
      </c>
      <c r="C443" s="24">
        <v>101516.64</v>
      </c>
      <c r="D443" s="24">
        <v>65392.78</v>
      </c>
      <c r="E443" s="24">
        <v>-30000</v>
      </c>
      <c r="F443" s="24">
        <v>136909.42000000001</v>
      </c>
    </row>
    <row r="444" spans="1:6" x14ac:dyDescent="0.25">
      <c r="A444" s="22">
        <v>41110</v>
      </c>
      <c r="B444" t="s">
        <v>376</v>
      </c>
      <c r="C444" s="24">
        <v>82353.070000000007</v>
      </c>
      <c r="D444" s="24">
        <v>59661.47</v>
      </c>
      <c r="E444" s="24">
        <v>-37715</v>
      </c>
      <c r="F444" s="24">
        <v>104299.54</v>
      </c>
    </row>
    <row r="445" spans="1:6" x14ac:dyDescent="0.25">
      <c r="A445" s="22">
        <v>411101</v>
      </c>
      <c r="B445" t="s">
        <v>377</v>
      </c>
      <c r="C445" s="24">
        <v>82353.070000000007</v>
      </c>
      <c r="D445" s="24">
        <v>59661.47</v>
      </c>
      <c r="E445" s="24">
        <v>-37715</v>
      </c>
      <c r="F445" s="24">
        <v>104299.54</v>
      </c>
    </row>
    <row r="446" spans="1:6" x14ac:dyDescent="0.25">
      <c r="A446" s="22">
        <v>41110103</v>
      </c>
      <c r="B446" t="s">
        <v>90</v>
      </c>
      <c r="C446" s="24">
        <v>21275.82</v>
      </c>
      <c r="D446" s="24">
        <v>18167.38</v>
      </c>
      <c r="E446" s="24">
        <v>-7182.34</v>
      </c>
      <c r="F446" s="24">
        <v>32260.86</v>
      </c>
    </row>
    <row r="447" spans="1:6" x14ac:dyDescent="0.25">
      <c r="A447" s="22">
        <v>41110104</v>
      </c>
      <c r="B447" t="s">
        <v>91</v>
      </c>
      <c r="C447" s="24">
        <v>12061.12</v>
      </c>
      <c r="D447" s="24">
        <v>8102.11</v>
      </c>
      <c r="E447" s="24">
        <v>-7943.45</v>
      </c>
      <c r="F447" s="24">
        <v>12219.78</v>
      </c>
    </row>
    <row r="448" spans="1:6" x14ac:dyDescent="0.25">
      <c r="A448" s="22">
        <v>41110107</v>
      </c>
      <c r="B448" t="s">
        <v>92</v>
      </c>
      <c r="C448" s="24">
        <v>16221.83</v>
      </c>
      <c r="D448" s="24">
        <v>9325.8700000000008</v>
      </c>
      <c r="E448" s="24">
        <v>-7318.67</v>
      </c>
      <c r="F448" s="24">
        <v>18229.03</v>
      </c>
    </row>
    <row r="449" spans="1:6" x14ac:dyDescent="0.25">
      <c r="A449" s="22">
        <v>41110108</v>
      </c>
      <c r="B449" t="s">
        <v>164</v>
      </c>
      <c r="C449" s="24">
        <v>12439.01</v>
      </c>
      <c r="D449" s="24">
        <v>6306.22</v>
      </c>
      <c r="E449" s="24">
        <v>-6660.67</v>
      </c>
      <c r="F449" s="24">
        <v>12084.56</v>
      </c>
    </row>
    <row r="450" spans="1:6" x14ac:dyDescent="0.25">
      <c r="A450" s="22">
        <v>41110109</v>
      </c>
      <c r="B450" t="s">
        <v>259</v>
      </c>
      <c r="C450" s="24">
        <v>251.99</v>
      </c>
      <c r="D450" s="24">
        <v>129.94999999999999</v>
      </c>
      <c r="E450" s="24">
        <v>-133.34</v>
      </c>
      <c r="F450" s="24">
        <v>248.6</v>
      </c>
    </row>
    <row r="451" spans="1:6" x14ac:dyDescent="0.25">
      <c r="A451" s="22">
        <v>41110110</v>
      </c>
      <c r="B451" t="s">
        <v>98</v>
      </c>
      <c r="C451" s="24">
        <v>848.63</v>
      </c>
      <c r="D451" s="24">
        <v>630.54</v>
      </c>
      <c r="E451" s="24">
        <v>-317.52999999999997</v>
      </c>
      <c r="F451" s="24">
        <v>1161.6400000000001</v>
      </c>
    </row>
    <row r="452" spans="1:6" x14ac:dyDescent="0.25">
      <c r="A452" s="22">
        <v>41110112</v>
      </c>
      <c r="B452" t="s">
        <v>99</v>
      </c>
      <c r="C452" s="24">
        <v>1018.24</v>
      </c>
      <c r="D452" s="24">
        <v>629.87</v>
      </c>
      <c r="E452" s="24">
        <v>-353.13</v>
      </c>
      <c r="F452" s="24">
        <v>1294.98</v>
      </c>
    </row>
    <row r="453" spans="1:6" x14ac:dyDescent="0.25">
      <c r="A453" s="22">
        <v>41110118</v>
      </c>
      <c r="B453" t="s">
        <v>260</v>
      </c>
      <c r="C453" s="24">
        <v>896.08</v>
      </c>
      <c r="D453" s="24">
        <v>704.05</v>
      </c>
      <c r="E453" s="24">
        <v>-328.44</v>
      </c>
      <c r="F453" s="24">
        <v>1271.69</v>
      </c>
    </row>
    <row r="454" spans="1:6" x14ac:dyDescent="0.25">
      <c r="A454" s="22">
        <v>41110120</v>
      </c>
      <c r="B454" t="s">
        <v>261</v>
      </c>
      <c r="C454" s="24">
        <v>6503.87</v>
      </c>
      <c r="D454" s="24">
        <v>4446.37</v>
      </c>
      <c r="E454" s="24">
        <v>-2136.0300000000002</v>
      </c>
      <c r="F454" s="24">
        <v>8814.2099999999991</v>
      </c>
    </row>
    <row r="455" spans="1:6" x14ac:dyDescent="0.25">
      <c r="A455" s="22">
        <v>41110127</v>
      </c>
      <c r="B455" t="s">
        <v>165</v>
      </c>
      <c r="C455" s="24">
        <v>9606.76</v>
      </c>
      <c r="D455" s="24">
        <v>10412.290000000001</v>
      </c>
      <c r="E455" s="24">
        <v>-4992.51</v>
      </c>
      <c r="F455" s="24">
        <v>15026.54</v>
      </c>
    </row>
    <row r="456" spans="1:6" x14ac:dyDescent="0.25">
      <c r="A456" s="22">
        <v>41110131</v>
      </c>
      <c r="B456" t="s">
        <v>105</v>
      </c>
      <c r="C456" s="24">
        <v>796.65</v>
      </c>
      <c r="D456" s="24">
        <v>542.4</v>
      </c>
      <c r="E456" s="24">
        <v>-242.95</v>
      </c>
      <c r="F456" s="24">
        <v>1096.0999999999999</v>
      </c>
    </row>
    <row r="457" spans="1:6" x14ac:dyDescent="0.25">
      <c r="A457" s="22">
        <v>41110132</v>
      </c>
      <c r="B457" t="s">
        <v>263</v>
      </c>
      <c r="C457" s="24">
        <v>433.07</v>
      </c>
      <c r="D457" s="24">
        <v>264.42</v>
      </c>
      <c r="E457" s="24">
        <v>-105.94</v>
      </c>
      <c r="F457" s="24">
        <v>591.54999999999995</v>
      </c>
    </row>
    <row r="458" spans="1:6" x14ac:dyDescent="0.25">
      <c r="A458" s="22">
        <v>41112</v>
      </c>
      <c r="B458" t="s">
        <v>378</v>
      </c>
      <c r="C458" s="24">
        <v>2098.33</v>
      </c>
      <c r="D458" s="24">
        <v>0</v>
      </c>
      <c r="E458" s="24">
        <v>0</v>
      </c>
      <c r="F458" s="24">
        <v>2098.33</v>
      </c>
    </row>
    <row r="459" spans="1:6" x14ac:dyDescent="0.25">
      <c r="A459" s="22">
        <v>411121</v>
      </c>
      <c r="B459" t="s">
        <v>379</v>
      </c>
      <c r="C459" s="24">
        <v>2098.33</v>
      </c>
      <c r="D459" s="24">
        <v>0</v>
      </c>
      <c r="E459" s="24">
        <v>0</v>
      </c>
      <c r="F459" s="24">
        <v>2098.33</v>
      </c>
    </row>
    <row r="460" spans="1:6" x14ac:dyDescent="0.25">
      <c r="A460" s="22">
        <v>41112101</v>
      </c>
      <c r="B460" t="s">
        <v>378</v>
      </c>
      <c r="C460" s="24">
        <v>2098.33</v>
      </c>
      <c r="D460" s="24">
        <v>0</v>
      </c>
      <c r="E460" s="24">
        <v>0</v>
      </c>
      <c r="F460" s="24">
        <v>2098.33</v>
      </c>
    </row>
    <row r="461" spans="1:6" x14ac:dyDescent="0.25">
      <c r="A461" s="22">
        <v>41113</v>
      </c>
      <c r="B461" t="s">
        <v>380</v>
      </c>
      <c r="C461" s="24">
        <v>20361.8</v>
      </c>
      <c r="D461" s="24">
        <v>1425.91</v>
      </c>
      <c r="E461" s="24">
        <v>0</v>
      </c>
      <c r="F461" s="24">
        <v>21787.71</v>
      </c>
    </row>
    <row r="462" spans="1:6" x14ac:dyDescent="0.25">
      <c r="A462" s="22">
        <v>411131</v>
      </c>
      <c r="B462" t="s">
        <v>380</v>
      </c>
      <c r="C462" s="24">
        <v>20361.8</v>
      </c>
      <c r="D462" s="24">
        <v>1425.91</v>
      </c>
      <c r="E462" s="24">
        <v>0</v>
      </c>
      <c r="F462" s="24">
        <v>21787.71</v>
      </c>
    </row>
    <row r="463" spans="1:6" x14ac:dyDescent="0.25">
      <c r="A463" s="22">
        <v>41113101</v>
      </c>
      <c r="B463" t="s">
        <v>381</v>
      </c>
      <c r="C463" s="24">
        <v>3329.99</v>
      </c>
      <c r="D463" s="24">
        <v>1068</v>
      </c>
      <c r="E463" s="24">
        <v>0</v>
      </c>
      <c r="F463" s="24">
        <v>4397.99</v>
      </c>
    </row>
    <row r="464" spans="1:6" x14ac:dyDescent="0.25">
      <c r="A464" s="22">
        <v>41113102</v>
      </c>
      <c r="B464" t="s">
        <v>382</v>
      </c>
      <c r="C464" s="24">
        <v>2400.5100000000002</v>
      </c>
      <c r="D464" s="24">
        <v>209.75</v>
      </c>
      <c r="E464" s="24">
        <v>0</v>
      </c>
      <c r="F464" s="24">
        <v>2610.2600000000002</v>
      </c>
    </row>
    <row r="465" spans="1:6" x14ac:dyDescent="0.25">
      <c r="A465" s="22">
        <v>41113103</v>
      </c>
      <c r="B465" t="s">
        <v>383</v>
      </c>
      <c r="C465" s="24">
        <v>14631.3</v>
      </c>
      <c r="D465" s="24">
        <v>148.16</v>
      </c>
      <c r="E465" s="24">
        <v>0</v>
      </c>
      <c r="F465" s="24">
        <v>14779.46</v>
      </c>
    </row>
    <row r="466" spans="1:6" x14ac:dyDescent="0.25">
      <c r="A466" s="22">
        <v>41119</v>
      </c>
      <c r="B466" t="s">
        <v>384</v>
      </c>
      <c r="C466" s="24">
        <v>2348.14</v>
      </c>
      <c r="D466" s="24">
        <v>1795.33</v>
      </c>
      <c r="E466" s="24">
        <v>-792</v>
      </c>
      <c r="F466" s="24">
        <v>3351.47</v>
      </c>
    </row>
    <row r="467" spans="1:6" x14ac:dyDescent="0.25">
      <c r="A467" s="22">
        <v>411191</v>
      </c>
      <c r="B467" t="s">
        <v>385</v>
      </c>
      <c r="C467" s="24">
        <v>2348.14</v>
      </c>
      <c r="D467" s="24">
        <v>1795.33</v>
      </c>
      <c r="E467" s="24">
        <v>-792</v>
      </c>
      <c r="F467" s="24">
        <v>3351.47</v>
      </c>
    </row>
    <row r="468" spans="1:6" x14ac:dyDescent="0.25">
      <c r="A468" s="22">
        <v>41119102</v>
      </c>
      <c r="B468" t="s">
        <v>386</v>
      </c>
      <c r="C468" s="24">
        <v>2348.14</v>
      </c>
      <c r="D468" s="24">
        <v>1795.33</v>
      </c>
      <c r="E468" s="24">
        <v>-792</v>
      </c>
      <c r="F468" s="24">
        <v>3351.47</v>
      </c>
    </row>
    <row r="469" spans="1:6" x14ac:dyDescent="0.25">
      <c r="A469" s="22">
        <v>41120</v>
      </c>
      <c r="B469" t="s">
        <v>387</v>
      </c>
      <c r="C469" s="24">
        <v>37431.910000000003</v>
      </c>
      <c r="D469" s="24">
        <v>3628.81</v>
      </c>
      <c r="E469" s="24">
        <v>-1783.99</v>
      </c>
      <c r="F469" s="24">
        <v>39276.730000000003</v>
      </c>
    </row>
    <row r="470" spans="1:6" x14ac:dyDescent="0.25">
      <c r="A470" s="22">
        <v>411201</v>
      </c>
      <c r="B470" t="s">
        <v>388</v>
      </c>
      <c r="C470" s="24">
        <v>37431.910000000003</v>
      </c>
      <c r="D470" s="24">
        <v>3628.81</v>
      </c>
      <c r="E470" s="24">
        <v>-1783.99</v>
      </c>
      <c r="F470" s="24">
        <v>39276.730000000003</v>
      </c>
    </row>
    <row r="471" spans="1:6" x14ac:dyDescent="0.25">
      <c r="A471" s="22">
        <v>41120101</v>
      </c>
      <c r="B471" t="s">
        <v>389</v>
      </c>
      <c r="C471" s="24">
        <v>37431.910000000003</v>
      </c>
      <c r="D471" s="24">
        <v>3628.81</v>
      </c>
      <c r="E471" s="24">
        <v>-1783.99</v>
      </c>
      <c r="F471" s="24">
        <v>39276.730000000003</v>
      </c>
    </row>
    <row r="472" spans="1:6" x14ac:dyDescent="0.25">
      <c r="A472" s="22">
        <v>41121</v>
      </c>
      <c r="B472" t="s">
        <v>390</v>
      </c>
      <c r="C472" s="24">
        <v>3371</v>
      </c>
      <c r="D472" s="24">
        <v>1385</v>
      </c>
      <c r="E472" s="24">
        <v>-40</v>
      </c>
      <c r="F472" s="24">
        <v>4716</v>
      </c>
    </row>
    <row r="473" spans="1:6" x14ac:dyDescent="0.25">
      <c r="A473" s="22">
        <v>411211</v>
      </c>
      <c r="B473" t="s">
        <v>391</v>
      </c>
      <c r="C473" s="24">
        <v>3371</v>
      </c>
      <c r="D473" s="24">
        <v>1385</v>
      </c>
      <c r="E473" s="24">
        <v>-40</v>
      </c>
      <c r="F473" s="24">
        <v>4716</v>
      </c>
    </row>
    <row r="474" spans="1:6" x14ac:dyDescent="0.25">
      <c r="A474" s="22">
        <v>41121101</v>
      </c>
      <c r="B474" t="s">
        <v>390</v>
      </c>
      <c r="C474" s="24">
        <v>3371</v>
      </c>
      <c r="D474" s="24">
        <v>1385</v>
      </c>
      <c r="E474" s="24">
        <v>-40</v>
      </c>
      <c r="F474" s="24">
        <v>4716</v>
      </c>
    </row>
    <row r="475" spans="1:6" x14ac:dyDescent="0.25">
      <c r="A475" s="22">
        <v>41123</v>
      </c>
      <c r="B475" t="s">
        <v>392</v>
      </c>
      <c r="C475" s="24">
        <v>10120.84</v>
      </c>
      <c r="D475" s="24">
        <v>0</v>
      </c>
      <c r="E475" s="24">
        <v>0</v>
      </c>
      <c r="F475" s="24">
        <v>10120.84</v>
      </c>
    </row>
    <row r="476" spans="1:6" x14ac:dyDescent="0.25">
      <c r="A476" s="22">
        <v>411231</v>
      </c>
      <c r="B476" t="s">
        <v>393</v>
      </c>
      <c r="C476" s="24">
        <v>10120.84</v>
      </c>
      <c r="D476" s="24">
        <v>0</v>
      </c>
      <c r="E476" s="24">
        <v>0</v>
      </c>
      <c r="F476" s="24">
        <v>10120.84</v>
      </c>
    </row>
    <row r="477" spans="1:6" x14ac:dyDescent="0.25">
      <c r="A477" s="22">
        <v>41123101</v>
      </c>
      <c r="B477" t="s">
        <v>389</v>
      </c>
      <c r="C477" s="24">
        <v>10120.84</v>
      </c>
      <c r="D477" s="24">
        <v>0</v>
      </c>
      <c r="E477" s="24">
        <v>0</v>
      </c>
      <c r="F477" s="24">
        <v>10120.84</v>
      </c>
    </row>
    <row r="478" spans="1:6" x14ac:dyDescent="0.25">
      <c r="A478" s="22">
        <v>41124</v>
      </c>
      <c r="B478" t="s">
        <v>394</v>
      </c>
      <c r="C478" s="24">
        <v>2173.6999999999998</v>
      </c>
      <c r="D478" s="24">
        <v>1147</v>
      </c>
      <c r="E478" s="24">
        <v>-40</v>
      </c>
      <c r="F478" s="24">
        <v>3280.7</v>
      </c>
    </row>
    <row r="479" spans="1:6" x14ac:dyDescent="0.25">
      <c r="A479" s="22">
        <v>411241</v>
      </c>
      <c r="B479" t="s">
        <v>395</v>
      </c>
      <c r="C479" s="24">
        <v>2173.6999999999998</v>
      </c>
      <c r="D479" s="24">
        <v>1147</v>
      </c>
      <c r="E479" s="24">
        <v>-40</v>
      </c>
      <c r="F479" s="24">
        <v>3280.7</v>
      </c>
    </row>
    <row r="480" spans="1:6" x14ac:dyDescent="0.25">
      <c r="A480" s="22">
        <v>41124101</v>
      </c>
      <c r="B480" t="s">
        <v>394</v>
      </c>
      <c r="C480" s="24">
        <v>2173.6999999999998</v>
      </c>
      <c r="D480" s="24">
        <v>1147</v>
      </c>
      <c r="E480" s="24">
        <v>-40</v>
      </c>
      <c r="F480" s="24">
        <v>3280.7</v>
      </c>
    </row>
    <row r="481" spans="1:6" x14ac:dyDescent="0.25">
      <c r="A481" s="22">
        <v>41126</v>
      </c>
      <c r="B481" t="s">
        <v>396</v>
      </c>
      <c r="C481" s="24">
        <v>166.82</v>
      </c>
      <c r="D481" s="24">
        <v>41.37</v>
      </c>
      <c r="E481" s="24">
        <v>0</v>
      </c>
      <c r="F481" s="24">
        <v>208.19</v>
      </c>
    </row>
    <row r="482" spans="1:6" x14ac:dyDescent="0.25">
      <c r="A482" s="22">
        <v>411261</v>
      </c>
      <c r="B482" t="s">
        <v>396</v>
      </c>
      <c r="C482" s="24">
        <v>166.82</v>
      </c>
      <c r="D482" s="24">
        <v>41.37</v>
      </c>
      <c r="E482" s="24">
        <v>0</v>
      </c>
      <c r="F482" s="24">
        <v>208.19</v>
      </c>
    </row>
    <row r="483" spans="1:6" x14ac:dyDescent="0.25">
      <c r="A483" s="22">
        <v>41126101</v>
      </c>
      <c r="B483" t="s">
        <v>396</v>
      </c>
      <c r="C483" s="24">
        <v>166.82</v>
      </c>
      <c r="D483" s="24">
        <v>41.37</v>
      </c>
      <c r="E483" s="24">
        <v>0</v>
      </c>
      <c r="F483" s="24">
        <v>208.19</v>
      </c>
    </row>
    <row r="484" spans="1:6" x14ac:dyDescent="0.25">
      <c r="A484" s="22">
        <v>41128</v>
      </c>
      <c r="B484" t="s">
        <v>397</v>
      </c>
      <c r="C484" s="24">
        <v>2069.42</v>
      </c>
      <c r="D484" s="24">
        <v>1125.95</v>
      </c>
      <c r="E484" s="24">
        <v>0</v>
      </c>
      <c r="F484" s="24">
        <v>3195.37</v>
      </c>
    </row>
    <row r="485" spans="1:6" x14ac:dyDescent="0.25">
      <c r="A485" s="22">
        <v>411281</v>
      </c>
      <c r="B485" t="s">
        <v>398</v>
      </c>
      <c r="C485" s="24">
        <v>2069.42</v>
      </c>
      <c r="D485" s="24">
        <v>1125.95</v>
      </c>
      <c r="E485" s="24">
        <v>0</v>
      </c>
      <c r="F485" s="24">
        <v>3195.37</v>
      </c>
    </row>
    <row r="486" spans="1:6" x14ac:dyDescent="0.25">
      <c r="A486" s="22">
        <v>41128101</v>
      </c>
      <c r="B486" t="s">
        <v>397</v>
      </c>
      <c r="C486" s="24">
        <v>2069.42</v>
      </c>
      <c r="D486" s="24">
        <v>1125.95</v>
      </c>
      <c r="E486" s="24">
        <v>0</v>
      </c>
      <c r="F486" s="24">
        <v>3195.37</v>
      </c>
    </row>
    <row r="487" spans="1:6" x14ac:dyDescent="0.25">
      <c r="A487" s="22">
        <v>41130</v>
      </c>
      <c r="B487" t="s">
        <v>171</v>
      </c>
      <c r="C487" s="24">
        <v>14301.57</v>
      </c>
      <c r="D487" s="24">
        <v>4767.1899999999996</v>
      </c>
      <c r="E487" s="24">
        <v>0</v>
      </c>
      <c r="F487" s="24">
        <v>19068.759999999998</v>
      </c>
    </row>
    <row r="488" spans="1:6" x14ac:dyDescent="0.25">
      <c r="A488" s="22">
        <v>411301</v>
      </c>
      <c r="B488" t="s">
        <v>399</v>
      </c>
      <c r="C488" s="24">
        <v>14301.57</v>
      </c>
      <c r="D488" s="24">
        <v>4767.1899999999996</v>
      </c>
      <c r="E488" s="24">
        <v>0</v>
      </c>
      <c r="F488" s="24">
        <v>19068.759999999998</v>
      </c>
    </row>
    <row r="489" spans="1:6" x14ac:dyDescent="0.25">
      <c r="A489" s="22">
        <v>41130101</v>
      </c>
      <c r="B489" t="s">
        <v>171</v>
      </c>
      <c r="C489" s="24">
        <v>14301.57</v>
      </c>
      <c r="D489" s="24">
        <v>4767.1899999999996</v>
      </c>
      <c r="E489" s="24">
        <v>0</v>
      </c>
      <c r="F489" s="24">
        <v>19068.759999999998</v>
      </c>
    </row>
    <row r="490" spans="1:6" x14ac:dyDescent="0.25">
      <c r="A490" s="22">
        <v>41132</v>
      </c>
      <c r="B490" t="s">
        <v>400</v>
      </c>
      <c r="C490" s="24">
        <v>3907.8</v>
      </c>
      <c r="D490" s="24">
        <v>1000</v>
      </c>
      <c r="E490" s="24">
        <v>0</v>
      </c>
      <c r="F490" s="24">
        <v>4907.8</v>
      </c>
    </row>
    <row r="491" spans="1:6" x14ac:dyDescent="0.25">
      <c r="A491" s="22">
        <v>411321</v>
      </c>
      <c r="B491" t="s">
        <v>401</v>
      </c>
      <c r="C491" s="24">
        <v>3907.8</v>
      </c>
      <c r="D491" s="24">
        <v>1000</v>
      </c>
      <c r="E491" s="24">
        <v>0</v>
      </c>
      <c r="F491" s="24">
        <v>4907.8</v>
      </c>
    </row>
    <row r="492" spans="1:6" x14ac:dyDescent="0.25">
      <c r="A492" s="22">
        <v>41132101</v>
      </c>
      <c r="B492" t="s">
        <v>400</v>
      </c>
      <c r="C492" s="24">
        <v>3907.8</v>
      </c>
      <c r="D492" s="24">
        <v>1000</v>
      </c>
      <c r="E492" s="24">
        <v>0</v>
      </c>
      <c r="F492" s="24">
        <v>4907.8</v>
      </c>
    </row>
    <row r="493" spans="1:6" x14ac:dyDescent="0.25">
      <c r="A493" s="22">
        <v>41134</v>
      </c>
      <c r="B493" t="s">
        <v>402</v>
      </c>
      <c r="C493" s="24">
        <v>37500</v>
      </c>
      <c r="D493" s="24">
        <v>12500</v>
      </c>
      <c r="E493" s="24">
        <v>0</v>
      </c>
      <c r="F493" s="24">
        <v>50000</v>
      </c>
    </row>
    <row r="494" spans="1:6" x14ac:dyDescent="0.25">
      <c r="A494" s="22">
        <v>411341</v>
      </c>
      <c r="B494" t="s">
        <v>402</v>
      </c>
      <c r="C494" s="24">
        <v>37500</v>
      </c>
      <c r="D494" s="24">
        <v>12500</v>
      </c>
      <c r="E494" s="24">
        <v>0</v>
      </c>
      <c r="F494" s="24">
        <v>50000</v>
      </c>
    </row>
    <row r="495" spans="1:6" x14ac:dyDescent="0.25">
      <c r="A495" s="22">
        <v>41134101</v>
      </c>
      <c r="B495" t="s">
        <v>402</v>
      </c>
      <c r="C495" s="24">
        <v>37500</v>
      </c>
      <c r="D495" s="24">
        <v>12500</v>
      </c>
      <c r="E495" s="24">
        <v>0</v>
      </c>
      <c r="F495" s="24">
        <v>50000</v>
      </c>
    </row>
    <row r="496" spans="1:6" x14ac:dyDescent="0.25">
      <c r="A496" s="22">
        <v>42</v>
      </c>
      <c r="B496" t="s">
        <v>407</v>
      </c>
      <c r="C496" s="24">
        <v>4267827.2000000002</v>
      </c>
      <c r="D496" s="24">
        <v>1925442.99</v>
      </c>
      <c r="E496" s="24">
        <v>-521071.78</v>
      </c>
      <c r="F496" s="24">
        <v>5672198.4100000001</v>
      </c>
    </row>
    <row r="497" spans="1:6" x14ac:dyDescent="0.25">
      <c r="A497" s="22">
        <v>421</v>
      </c>
      <c r="B497" t="s">
        <v>408</v>
      </c>
      <c r="C497" s="24">
        <v>2442329.2000000002</v>
      </c>
      <c r="D497" s="24">
        <v>1018297.31</v>
      </c>
      <c r="E497" s="24">
        <v>-181788.68</v>
      </c>
      <c r="F497" s="24">
        <v>3278837.83</v>
      </c>
    </row>
    <row r="498" spans="1:6" x14ac:dyDescent="0.25">
      <c r="A498" s="22">
        <v>42101</v>
      </c>
      <c r="B498" t="s">
        <v>409</v>
      </c>
      <c r="C498" s="24">
        <v>1588832.88</v>
      </c>
      <c r="D498" s="24">
        <v>551476.61</v>
      </c>
      <c r="E498" s="24">
        <v>0</v>
      </c>
      <c r="F498" s="24">
        <v>2140309.4900000002</v>
      </c>
    </row>
    <row r="499" spans="1:6" x14ac:dyDescent="0.25">
      <c r="A499" s="22">
        <v>421011</v>
      </c>
      <c r="B499" t="s">
        <v>410</v>
      </c>
      <c r="C499" s="24">
        <v>1588832.88</v>
      </c>
      <c r="D499" s="24">
        <v>551476.61</v>
      </c>
      <c r="E499" s="24">
        <v>0</v>
      </c>
      <c r="F499" s="24">
        <v>2140309.4900000002</v>
      </c>
    </row>
    <row r="500" spans="1:6" x14ac:dyDescent="0.25">
      <c r="A500" s="22">
        <v>42101101</v>
      </c>
      <c r="B500" t="s">
        <v>411</v>
      </c>
      <c r="C500" s="24">
        <v>1588832.88</v>
      </c>
      <c r="D500" s="24">
        <v>551476.61</v>
      </c>
      <c r="E500" s="24">
        <v>0</v>
      </c>
      <c r="F500" s="24">
        <v>2140309.4900000002</v>
      </c>
    </row>
    <row r="501" spans="1:6" x14ac:dyDescent="0.25">
      <c r="A501" s="22">
        <v>42102</v>
      </c>
      <c r="B501" t="s">
        <v>412</v>
      </c>
      <c r="C501" s="24">
        <v>0</v>
      </c>
      <c r="D501" s="24">
        <v>381.51</v>
      </c>
      <c r="E501" s="24">
        <v>0</v>
      </c>
      <c r="F501" s="24">
        <v>381.51</v>
      </c>
    </row>
    <row r="502" spans="1:6" x14ac:dyDescent="0.25">
      <c r="A502" s="22">
        <v>421021</v>
      </c>
      <c r="B502" t="s">
        <v>413</v>
      </c>
      <c r="C502" s="24">
        <v>0</v>
      </c>
      <c r="D502" s="24">
        <v>381.51</v>
      </c>
      <c r="E502" s="24">
        <v>0</v>
      </c>
      <c r="F502" s="24">
        <v>381.51</v>
      </c>
    </row>
    <row r="503" spans="1:6" x14ac:dyDescent="0.25">
      <c r="A503" s="22">
        <v>42102101</v>
      </c>
      <c r="B503" t="s">
        <v>319</v>
      </c>
      <c r="C503" s="24">
        <v>0</v>
      </c>
      <c r="D503" s="24">
        <v>381.51</v>
      </c>
      <c r="E503" s="24">
        <v>0</v>
      </c>
      <c r="F503" s="24">
        <v>381.51</v>
      </c>
    </row>
    <row r="504" spans="1:6" x14ac:dyDescent="0.25">
      <c r="A504" s="22">
        <v>42103</v>
      </c>
      <c r="B504" t="s">
        <v>317</v>
      </c>
      <c r="C504" s="24">
        <v>383203.79</v>
      </c>
      <c r="D504" s="24">
        <v>133368.4</v>
      </c>
      <c r="E504" s="24">
        <v>0</v>
      </c>
      <c r="F504" s="24">
        <v>516572.19</v>
      </c>
    </row>
    <row r="505" spans="1:6" x14ac:dyDescent="0.25">
      <c r="A505" s="22">
        <v>421031</v>
      </c>
      <c r="B505" t="s">
        <v>414</v>
      </c>
      <c r="C505" s="24">
        <v>383203.79</v>
      </c>
      <c r="D505" s="24">
        <v>133368.4</v>
      </c>
      <c r="E505" s="24">
        <v>0</v>
      </c>
      <c r="F505" s="24">
        <v>516572.19</v>
      </c>
    </row>
    <row r="506" spans="1:6" x14ac:dyDescent="0.25">
      <c r="A506" s="22">
        <v>42103101</v>
      </c>
      <c r="B506" t="s">
        <v>347</v>
      </c>
      <c r="C506" s="24">
        <v>501.34</v>
      </c>
      <c r="D506" s="24">
        <v>3605.39</v>
      </c>
      <c r="E506" s="24">
        <v>0</v>
      </c>
      <c r="F506" s="24">
        <v>4106.7299999999996</v>
      </c>
    </row>
    <row r="507" spans="1:6" x14ac:dyDescent="0.25">
      <c r="A507" s="22">
        <v>4210310101</v>
      </c>
      <c r="B507" t="s">
        <v>415</v>
      </c>
      <c r="C507" s="24">
        <v>501.34</v>
      </c>
      <c r="D507" s="24">
        <v>3605.39</v>
      </c>
      <c r="E507" s="24">
        <v>0</v>
      </c>
      <c r="F507" s="24">
        <v>4106.7299999999996</v>
      </c>
    </row>
    <row r="508" spans="1:6" x14ac:dyDescent="0.25">
      <c r="A508" s="22">
        <v>42103102</v>
      </c>
      <c r="B508" t="s">
        <v>318</v>
      </c>
      <c r="C508" s="24">
        <v>263952.37</v>
      </c>
      <c r="D508" s="24">
        <v>90179.65</v>
      </c>
      <c r="E508" s="24">
        <v>0</v>
      </c>
      <c r="F508" s="24">
        <v>354132.02</v>
      </c>
    </row>
    <row r="509" spans="1:6" x14ac:dyDescent="0.25">
      <c r="A509" s="22">
        <v>4210310201</v>
      </c>
      <c r="B509" t="s">
        <v>416</v>
      </c>
      <c r="C509" s="24">
        <v>263442.37</v>
      </c>
      <c r="D509" s="24">
        <v>90009.65</v>
      </c>
      <c r="E509" s="24">
        <v>0</v>
      </c>
      <c r="F509" s="24">
        <v>353452.02</v>
      </c>
    </row>
    <row r="510" spans="1:6" x14ac:dyDescent="0.25">
      <c r="A510" s="22">
        <v>4210310205</v>
      </c>
      <c r="B510" t="s">
        <v>417</v>
      </c>
      <c r="C510" s="24">
        <v>510</v>
      </c>
      <c r="D510" s="24">
        <v>170</v>
      </c>
      <c r="E510" s="24">
        <v>0</v>
      </c>
      <c r="F510" s="24">
        <v>680</v>
      </c>
    </row>
    <row r="511" spans="1:6" x14ac:dyDescent="0.25">
      <c r="A511" s="22">
        <v>42103103</v>
      </c>
      <c r="B511" t="s">
        <v>322</v>
      </c>
      <c r="C511" s="24">
        <v>118750.08</v>
      </c>
      <c r="D511" s="24">
        <v>39583.360000000001</v>
      </c>
      <c r="E511" s="24">
        <v>0</v>
      </c>
      <c r="F511" s="24">
        <v>158333.44</v>
      </c>
    </row>
    <row r="512" spans="1:6" x14ac:dyDescent="0.25">
      <c r="A512" s="22">
        <v>42104</v>
      </c>
      <c r="B512" t="s">
        <v>321</v>
      </c>
      <c r="C512" s="24">
        <v>56065.06</v>
      </c>
      <c r="D512" s="24">
        <v>19340.61</v>
      </c>
      <c r="E512" s="24">
        <v>0</v>
      </c>
      <c r="F512" s="24">
        <v>75405.67</v>
      </c>
    </row>
    <row r="513" spans="1:6" x14ac:dyDescent="0.25">
      <c r="A513" s="22">
        <v>421041</v>
      </c>
      <c r="B513" t="s">
        <v>418</v>
      </c>
      <c r="C513" s="24">
        <v>56065.06</v>
      </c>
      <c r="D513" s="24">
        <v>19340.61</v>
      </c>
      <c r="E513" s="24">
        <v>0</v>
      </c>
      <c r="F513" s="24">
        <v>75405.67</v>
      </c>
    </row>
    <row r="514" spans="1:6" x14ac:dyDescent="0.25">
      <c r="A514" s="22">
        <v>42104101</v>
      </c>
      <c r="B514" t="s">
        <v>419</v>
      </c>
      <c r="C514" s="24">
        <v>56065.06</v>
      </c>
      <c r="D514" s="24">
        <v>19340.61</v>
      </c>
      <c r="E514" s="24">
        <v>0</v>
      </c>
      <c r="F514" s="24">
        <v>75405.67</v>
      </c>
    </row>
    <row r="515" spans="1:6" x14ac:dyDescent="0.25">
      <c r="A515" s="22">
        <v>42106</v>
      </c>
      <c r="B515" t="s">
        <v>422</v>
      </c>
      <c r="C515" s="24">
        <v>3875.91</v>
      </c>
      <c r="D515" s="24">
        <v>9339.4500000000007</v>
      </c>
      <c r="E515" s="24">
        <v>0</v>
      </c>
      <c r="F515" s="24">
        <v>13215.36</v>
      </c>
    </row>
    <row r="516" spans="1:6" x14ac:dyDescent="0.25">
      <c r="A516" s="22">
        <v>421061</v>
      </c>
      <c r="B516" t="s">
        <v>423</v>
      </c>
      <c r="C516" s="24">
        <v>3875.91</v>
      </c>
      <c r="D516" s="24">
        <v>9339.4500000000007</v>
      </c>
      <c r="E516" s="24">
        <v>0</v>
      </c>
      <c r="F516" s="24">
        <v>13215.36</v>
      </c>
    </row>
    <row r="517" spans="1:6" x14ac:dyDescent="0.25">
      <c r="A517" s="22">
        <v>42106101</v>
      </c>
      <c r="B517" t="s">
        <v>319</v>
      </c>
      <c r="C517" s="24">
        <v>3875.91</v>
      </c>
      <c r="D517" s="24">
        <v>9339.4500000000007</v>
      </c>
      <c r="E517" s="24">
        <v>0</v>
      </c>
      <c r="F517" s="24">
        <v>13215.36</v>
      </c>
    </row>
    <row r="518" spans="1:6" x14ac:dyDescent="0.25">
      <c r="A518" s="22">
        <v>42107</v>
      </c>
      <c r="B518" t="s">
        <v>351</v>
      </c>
      <c r="C518" s="24">
        <v>175243.4</v>
      </c>
      <c r="D518" s="24">
        <v>60191.42</v>
      </c>
      <c r="E518" s="24">
        <v>-85</v>
      </c>
      <c r="F518" s="24">
        <v>235349.82</v>
      </c>
    </row>
    <row r="519" spans="1:6" x14ac:dyDescent="0.25">
      <c r="A519" s="22">
        <v>421071</v>
      </c>
      <c r="B519" t="s">
        <v>424</v>
      </c>
      <c r="C519" s="24">
        <v>175243.4</v>
      </c>
      <c r="D519" s="24">
        <v>60191.42</v>
      </c>
      <c r="E519" s="24">
        <v>-85</v>
      </c>
      <c r="F519" s="24">
        <v>235349.82</v>
      </c>
    </row>
    <row r="520" spans="1:6" x14ac:dyDescent="0.25">
      <c r="A520" s="22">
        <v>42107101</v>
      </c>
      <c r="B520" t="s">
        <v>425</v>
      </c>
      <c r="C520" s="24">
        <v>60992.71</v>
      </c>
      <c r="D520" s="24">
        <v>21068.89</v>
      </c>
      <c r="E520" s="24">
        <v>-75</v>
      </c>
      <c r="F520" s="24">
        <v>81986.600000000006</v>
      </c>
    </row>
    <row r="521" spans="1:6" x14ac:dyDescent="0.25">
      <c r="A521" s="22">
        <v>4210710101</v>
      </c>
      <c r="B521" t="s">
        <v>426</v>
      </c>
      <c r="C521" s="24">
        <v>60992.71</v>
      </c>
      <c r="D521" s="24">
        <v>21068.89</v>
      </c>
      <c r="E521" s="24">
        <v>-75</v>
      </c>
      <c r="F521" s="24">
        <v>81986.600000000006</v>
      </c>
    </row>
    <row r="522" spans="1:6" x14ac:dyDescent="0.25">
      <c r="A522" s="22">
        <v>42107102</v>
      </c>
      <c r="B522" t="s">
        <v>427</v>
      </c>
      <c r="C522" s="24">
        <v>106118.21</v>
      </c>
      <c r="D522" s="24">
        <v>36313.32</v>
      </c>
      <c r="E522" s="24">
        <v>0</v>
      </c>
      <c r="F522" s="24">
        <v>142431.53</v>
      </c>
    </row>
    <row r="523" spans="1:6" x14ac:dyDescent="0.25">
      <c r="A523" s="22">
        <v>4210710201</v>
      </c>
      <c r="B523" t="s">
        <v>428</v>
      </c>
      <c r="C523" s="24">
        <v>106118.21</v>
      </c>
      <c r="D523" s="24">
        <v>36313.32</v>
      </c>
      <c r="E523" s="24">
        <v>0</v>
      </c>
      <c r="F523" s="24">
        <v>142431.53</v>
      </c>
    </row>
    <row r="524" spans="1:6" x14ac:dyDescent="0.25">
      <c r="A524" s="22">
        <v>42107103</v>
      </c>
      <c r="B524" t="s">
        <v>356</v>
      </c>
      <c r="C524" s="24">
        <v>8132.48</v>
      </c>
      <c r="D524" s="24">
        <v>2809.21</v>
      </c>
      <c r="E524" s="24">
        <v>-10</v>
      </c>
      <c r="F524" s="24">
        <v>10931.69</v>
      </c>
    </row>
    <row r="525" spans="1:6" x14ac:dyDescent="0.25">
      <c r="A525" s="22">
        <v>4210710301</v>
      </c>
      <c r="B525" t="s">
        <v>429</v>
      </c>
      <c r="C525" s="24">
        <v>8132.48</v>
      </c>
      <c r="D525" s="24">
        <v>2809.21</v>
      </c>
      <c r="E525" s="24">
        <v>-10</v>
      </c>
      <c r="F525" s="24">
        <v>10931.69</v>
      </c>
    </row>
    <row r="526" spans="1:6" x14ac:dyDescent="0.25">
      <c r="A526" s="22">
        <v>42108</v>
      </c>
      <c r="B526" t="s">
        <v>430</v>
      </c>
      <c r="C526" s="24">
        <v>83631.539999999994</v>
      </c>
      <c r="D526" s="24">
        <v>28956.98</v>
      </c>
      <c r="E526" s="24">
        <v>0</v>
      </c>
      <c r="F526" s="24">
        <v>112588.52</v>
      </c>
    </row>
    <row r="527" spans="1:6" x14ac:dyDescent="0.25">
      <c r="A527" s="22">
        <v>421081</v>
      </c>
      <c r="B527" t="s">
        <v>431</v>
      </c>
      <c r="C527" s="24">
        <v>83631.539999999994</v>
      </c>
      <c r="D527" s="24">
        <v>28956.98</v>
      </c>
      <c r="E527" s="24">
        <v>0</v>
      </c>
      <c r="F527" s="24">
        <v>112588.52</v>
      </c>
    </row>
    <row r="528" spans="1:6" x14ac:dyDescent="0.25">
      <c r="A528" s="22">
        <v>42108101</v>
      </c>
      <c r="B528" t="s">
        <v>359</v>
      </c>
      <c r="C528" s="24">
        <v>73861.86</v>
      </c>
      <c r="D528" s="24">
        <v>25541.58</v>
      </c>
      <c r="E528" s="24">
        <v>0</v>
      </c>
      <c r="F528" s="24">
        <v>99403.44</v>
      </c>
    </row>
    <row r="529" spans="1:6" x14ac:dyDescent="0.25">
      <c r="A529" s="22">
        <v>4210810112</v>
      </c>
      <c r="B529" t="s">
        <v>705</v>
      </c>
      <c r="C529" s="24">
        <v>73861.86</v>
      </c>
      <c r="D529" s="24">
        <v>25541.58</v>
      </c>
      <c r="E529" s="24">
        <v>0</v>
      </c>
      <c r="F529" s="24">
        <v>99403.44</v>
      </c>
    </row>
    <row r="530" spans="1:6" x14ac:dyDescent="0.25">
      <c r="A530" s="22">
        <v>42108102</v>
      </c>
      <c r="B530" t="s">
        <v>360</v>
      </c>
      <c r="C530" s="24">
        <v>9769.68</v>
      </c>
      <c r="D530" s="24">
        <v>3415.4</v>
      </c>
      <c r="E530" s="24">
        <v>0</v>
      </c>
      <c r="F530" s="24">
        <v>13185.08</v>
      </c>
    </row>
    <row r="531" spans="1:6" x14ac:dyDescent="0.25">
      <c r="A531" s="22">
        <v>4210810212</v>
      </c>
      <c r="B531" t="s">
        <v>705</v>
      </c>
      <c r="C531" s="24">
        <v>9769.68</v>
      </c>
      <c r="D531" s="24">
        <v>3415.4</v>
      </c>
      <c r="E531" s="24">
        <v>0</v>
      </c>
      <c r="F531" s="24">
        <v>13185.08</v>
      </c>
    </row>
    <row r="532" spans="1:6" x14ac:dyDescent="0.25">
      <c r="A532" s="22">
        <v>42109</v>
      </c>
      <c r="B532" t="s">
        <v>711</v>
      </c>
      <c r="C532" s="24">
        <v>1973.13</v>
      </c>
      <c r="D532" s="24">
        <v>168427.59</v>
      </c>
      <c r="E532" s="24">
        <v>-168427.59</v>
      </c>
      <c r="F532" s="24">
        <v>1973.13</v>
      </c>
    </row>
    <row r="533" spans="1:6" x14ac:dyDescent="0.25">
      <c r="A533" s="22">
        <v>421091</v>
      </c>
      <c r="B533" t="s">
        <v>714</v>
      </c>
      <c r="C533" s="24">
        <v>1973.13</v>
      </c>
      <c r="D533" s="24">
        <v>168427.59</v>
      </c>
      <c r="E533" s="24">
        <v>-168427.59</v>
      </c>
      <c r="F533" s="24">
        <v>1973.13</v>
      </c>
    </row>
    <row r="534" spans="1:6" x14ac:dyDescent="0.25">
      <c r="A534" s="22">
        <v>42109101</v>
      </c>
      <c r="B534" t="s">
        <v>715</v>
      </c>
      <c r="C534" s="24">
        <v>1973.13</v>
      </c>
      <c r="D534" s="24">
        <v>168427.59</v>
      </c>
      <c r="E534" s="24">
        <v>-168427.59</v>
      </c>
      <c r="F534" s="24">
        <v>1973.13</v>
      </c>
    </row>
    <row r="535" spans="1:6" x14ac:dyDescent="0.25">
      <c r="A535" s="22">
        <v>42110</v>
      </c>
      <c r="B535" t="s">
        <v>363</v>
      </c>
      <c r="C535" s="24">
        <v>4358.55</v>
      </c>
      <c r="D535" s="24">
        <v>742.8</v>
      </c>
      <c r="E535" s="24">
        <v>0</v>
      </c>
      <c r="F535" s="24">
        <v>5101.3500000000004</v>
      </c>
    </row>
    <row r="536" spans="1:6" x14ac:dyDescent="0.25">
      <c r="A536" s="22">
        <v>421101</v>
      </c>
      <c r="B536" t="s">
        <v>432</v>
      </c>
      <c r="C536" s="24">
        <v>4358.55</v>
      </c>
      <c r="D536" s="24">
        <v>742.8</v>
      </c>
      <c r="E536" s="24">
        <v>0</v>
      </c>
      <c r="F536" s="24">
        <v>5101.3500000000004</v>
      </c>
    </row>
    <row r="537" spans="1:6" x14ac:dyDescent="0.25">
      <c r="A537" s="22">
        <v>42110102</v>
      </c>
      <c r="B537" t="s">
        <v>433</v>
      </c>
      <c r="C537" s="24">
        <v>1050.57</v>
      </c>
      <c r="D537" s="24">
        <v>0</v>
      </c>
      <c r="E537" s="24">
        <v>0</v>
      </c>
      <c r="F537" s="24">
        <v>1050.57</v>
      </c>
    </row>
    <row r="538" spans="1:6" x14ac:dyDescent="0.25">
      <c r="A538" s="22">
        <v>42110103</v>
      </c>
      <c r="B538" t="s">
        <v>434</v>
      </c>
      <c r="C538" s="24">
        <v>3307.98</v>
      </c>
      <c r="D538" s="24">
        <v>742.8</v>
      </c>
      <c r="E538" s="24">
        <v>0</v>
      </c>
      <c r="F538" s="24">
        <v>4050.78</v>
      </c>
    </row>
    <row r="539" spans="1:6" x14ac:dyDescent="0.25">
      <c r="A539" s="22">
        <v>42111</v>
      </c>
      <c r="B539" t="s">
        <v>435</v>
      </c>
      <c r="C539" s="24">
        <v>42140.52</v>
      </c>
      <c r="D539" s="24">
        <v>40310.449999999997</v>
      </c>
      <c r="E539" s="24">
        <v>-13276.09</v>
      </c>
      <c r="F539" s="24">
        <v>69174.880000000005</v>
      </c>
    </row>
    <row r="540" spans="1:6" x14ac:dyDescent="0.25">
      <c r="A540" s="22">
        <v>421111</v>
      </c>
      <c r="B540" t="s">
        <v>436</v>
      </c>
      <c r="C540" s="24">
        <v>42140.52</v>
      </c>
      <c r="D540" s="24">
        <v>40310.449999999997</v>
      </c>
      <c r="E540" s="24">
        <v>-13276.09</v>
      </c>
      <c r="F540" s="24">
        <v>69174.880000000005</v>
      </c>
    </row>
    <row r="541" spans="1:6" x14ac:dyDescent="0.25">
      <c r="A541" s="22">
        <v>42111101</v>
      </c>
      <c r="B541" t="s">
        <v>367</v>
      </c>
      <c r="C541" s="24">
        <v>41690</v>
      </c>
      <c r="D541" s="24">
        <v>39740.129999999997</v>
      </c>
      <c r="E541" s="24">
        <v>-13211.44</v>
      </c>
      <c r="F541" s="24">
        <v>68218.69</v>
      </c>
    </row>
    <row r="542" spans="1:6" x14ac:dyDescent="0.25">
      <c r="A542" s="22">
        <v>42111102</v>
      </c>
      <c r="B542" t="s">
        <v>437</v>
      </c>
      <c r="C542" s="24">
        <v>450.52</v>
      </c>
      <c r="D542" s="24">
        <v>570.32000000000005</v>
      </c>
      <c r="E542" s="24">
        <v>-64.650000000000006</v>
      </c>
      <c r="F542" s="24">
        <v>956.19</v>
      </c>
    </row>
    <row r="543" spans="1:6" x14ac:dyDescent="0.25">
      <c r="A543" s="22">
        <v>42114</v>
      </c>
      <c r="B543" t="s">
        <v>438</v>
      </c>
      <c r="C543" s="24">
        <v>15955.93</v>
      </c>
      <c r="D543" s="24">
        <v>5261.49</v>
      </c>
      <c r="E543" s="24">
        <v>0</v>
      </c>
      <c r="F543" s="24">
        <v>21217.42</v>
      </c>
    </row>
    <row r="544" spans="1:6" x14ac:dyDescent="0.25">
      <c r="A544" s="22">
        <v>421141</v>
      </c>
      <c r="B544" t="s">
        <v>439</v>
      </c>
      <c r="C544" s="24">
        <v>15955.93</v>
      </c>
      <c r="D544" s="24">
        <v>5261.49</v>
      </c>
      <c r="E544" s="24">
        <v>0</v>
      </c>
      <c r="F544" s="24">
        <v>21217.42</v>
      </c>
    </row>
    <row r="545" spans="1:6" x14ac:dyDescent="0.25">
      <c r="A545" s="22">
        <v>42114101</v>
      </c>
      <c r="B545" t="s">
        <v>440</v>
      </c>
      <c r="C545" s="24">
        <v>15955.93</v>
      </c>
      <c r="D545" s="24">
        <v>5261.49</v>
      </c>
      <c r="E545" s="24">
        <v>0</v>
      </c>
      <c r="F545" s="24">
        <v>21217.42</v>
      </c>
    </row>
    <row r="546" spans="1:6" x14ac:dyDescent="0.25">
      <c r="A546" s="22">
        <v>42199</v>
      </c>
      <c r="B546" t="s">
        <v>441</v>
      </c>
      <c r="C546" s="24">
        <v>87048.49</v>
      </c>
      <c r="D546" s="24">
        <v>500</v>
      </c>
      <c r="E546" s="24">
        <v>0</v>
      </c>
      <c r="F546" s="24">
        <v>87548.49</v>
      </c>
    </row>
    <row r="547" spans="1:6" x14ac:dyDescent="0.25">
      <c r="A547" s="22">
        <v>421991</v>
      </c>
      <c r="B547" t="s">
        <v>442</v>
      </c>
      <c r="C547" s="24">
        <v>87048.49</v>
      </c>
      <c r="D547" s="24">
        <v>500</v>
      </c>
      <c r="E547" s="24">
        <v>0</v>
      </c>
      <c r="F547" s="24">
        <v>87548.49</v>
      </c>
    </row>
    <row r="548" spans="1:6" x14ac:dyDescent="0.25">
      <c r="A548" s="22">
        <v>42199101</v>
      </c>
      <c r="B548" t="s">
        <v>323</v>
      </c>
      <c r="C548" s="24">
        <v>84192.19</v>
      </c>
      <c r="D548" s="24">
        <v>0</v>
      </c>
      <c r="E548" s="24">
        <v>0</v>
      </c>
      <c r="F548" s="24">
        <v>84192.19</v>
      </c>
    </row>
    <row r="549" spans="1:6" x14ac:dyDescent="0.25">
      <c r="A549" s="22">
        <v>42199199</v>
      </c>
      <c r="B549" t="s">
        <v>364</v>
      </c>
      <c r="C549" s="24">
        <v>2856.3</v>
      </c>
      <c r="D549" s="24">
        <v>500</v>
      </c>
      <c r="E549" s="24">
        <v>0</v>
      </c>
      <c r="F549" s="24">
        <v>3356.3</v>
      </c>
    </row>
    <row r="550" spans="1:6" x14ac:dyDescent="0.25">
      <c r="A550" s="22">
        <v>422</v>
      </c>
      <c r="B550" t="s">
        <v>443</v>
      </c>
      <c r="C550" s="24">
        <v>255333.06</v>
      </c>
      <c r="D550" s="24">
        <v>90400</v>
      </c>
      <c r="E550" s="24">
        <v>-565</v>
      </c>
      <c r="F550" s="24">
        <v>345168.06</v>
      </c>
    </row>
    <row r="551" spans="1:6" x14ac:dyDescent="0.25">
      <c r="A551" s="22">
        <v>42201</v>
      </c>
      <c r="B551" t="s">
        <v>444</v>
      </c>
      <c r="C551" s="24">
        <v>49155</v>
      </c>
      <c r="D551" s="24">
        <v>22600</v>
      </c>
      <c r="E551" s="24">
        <v>-565</v>
      </c>
      <c r="F551" s="24">
        <v>71190</v>
      </c>
    </row>
    <row r="552" spans="1:6" x14ac:dyDescent="0.25">
      <c r="A552" s="22">
        <v>422011</v>
      </c>
      <c r="B552" t="s">
        <v>445</v>
      </c>
      <c r="C552" s="24">
        <v>49155</v>
      </c>
      <c r="D552" s="24">
        <v>22600</v>
      </c>
      <c r="E552" s="24">
        <v>-565</v>
      </c>
      <c r="F552" s="24">
        <v>71190</v>
      </c>
    </row>
    <row r="553" spans="1:6" x14ac:dyDescent="0.25">
      <c r="A553" s="22">
        <v>42201101</v>
      </c>
      <c r="B553" t="s">
        <v>444</v>
      </c>
      <c r="C553" s="24">
        <v>49155</v>
      </c>
      <c r="D553" s="24">
        <v>22600</v>
      </c>
      <c r="E553" s="24">
        <v>-565</v>
      </c>
      <c r="F553" s="24">
        <v>71190</v>
      </c>
    </row>
    <row r="554" spans="1:6" x14ac:dyDescent="0.25">
      <c r="A554" s="22">
        <v>42299</v>
      </c>
      <c r="B554" t="s">
        <v>446</v>
      </c>
      <c r="C554" s="24">
        <v>206178.06</v>
      </c>
      <c r="D554" s="24">
        <v>67800</v>
      </c>
      <c r="E554" s="24">
        <v>0</v>
      </c>
      <c r="F554" s="24">
        <v>273978.06</v>
      </c>
    </row>
    <row r="555" spans="1:6" x14ac:dyDescent="0.25">
      <c r="A555" s="22">
        <v>422991</v>
      </c>
      <c r="B555" t="s">
        <v>447</v>
      </c>
      <c r="C555" s="24">
        <v>206178.06</v>
      </c>
      <c r="D555" s="24">
        <v>67800</v>
      </c>
      <c r="E555" s="24">
        <v>0</v>
      </c>
      <c r="F555" s="24">
        <v>273978.06</v>
      </c>
    </row>
    <row r="556" spans="1:6" x14ac:dyDescent="0.25">
      <c r="A556" s="22">
        <v>42299101</v>
      </c>
      <c r="B556" t="s">
        <v>446</v>
      </c>
      <c r="C556" s="24">
        <v>2778.06</v>
      </c>
      <c r="D556" s="24">
        <v>0</v>
      </c>
      <c r="E556" s="24">
        <v>0</v>
      </c>
      <c r="F556" s="24">
        <v>2778.06</v>
      </c>
    </row>
    <row r="557" spans="1:6" x14ac:dyDescent="0.25">
      <c r="A557" s="22">
        <v>42299102</v>
      </c>
      <c r="B557" t="s">
        <v>448</v>
      </c>
      <c r="C557" s="24">
        <v>203400</v>
      </c>
      <c r="D557" s="24">
        <v>67800</v>
      </c>
      <c r="E557" s="24">
        <v>0</v>
      </c>
      <c r="F557" s="24">
        <v>271200</v>
      </c>
    </row>
    <row r="558" spans="1:6" x14ac:dyDescent="0.25">
      <c r="A558" s="22">
        <v>423</v>
      </c>
      <c r="B558" t="s">
        <v>449</v>
      </c>
      <c r="C558" s="24">
        <v>1256752.99</v>
      </c>
      <c r="D558" s="24">
        <v>730762.22</v>
      </c>
      <c r="E558" s="24">
        <v>-334237</v>
      </c>
      <c r="F558" s="24">
        <v>1653278.21</v>
      </c>
    </row>
    <row r="559" spans="1:6" x14ac:dyDescent="0.25">
      <c r="A559" s="22">
        <v>42304</v>
      </c>
      <c r="B559" t="s">
        <v>450</v>
      </c>
      <c r="C559" s="24">
        <v>193242.68</v>
      </c>
      <c r="D559" s="24">
        <v>80241.16</v>
      </c>
      <c r="E559" s="24">
        <v>-21224.5</v>
      </c>
      <c r="F559" s="24">
        <v>252259.34</v>
      </c>
    </row>
    <row r="560" spans="1:6" x14ac:dyDescent="0.25">
      <c r="A560" s="22">
        <v>423041</v>
      </c>
      <c r="B560" t="s">
        <v>451</v>
      </c>
      <c r="C560" s="24">
        <v>193242.68</v>
      </c>
      <c r="D560" s="24">
        <v>80241.16</v>
      </c>
      <c r="E560" s="24">
        <v>-21224.5</v>
      </c>
      <c r="F560" s="24">
        <v>252259.34</v>
      </c>
    </row>
    <row r="561" spans="1:6" x14ac:dyDescent="0.25">
      <c r="A561" s="22">
        <v>42304101</v>
      </c>
      <c r="B561" t="s">
        <v>452</v>
      </c>
      <c r="C561" s="24">
        <v>165116.76</v>
      </c>
      <c r="D561" s="24">
        <v>54991.03</v>
      </c>
      <c r="E561" s="24">
        <v>0</v>
      </c>
      <c r="F561" s="24">
        <v>220107.79</v>
      </c>
    </row>
    <row r="562" spans="1:6" x14ac:dyDescent="0.25">
      <c r="A562" s="22">
        <v>42304102</v>
      </c>
      <c r="B562" t="s">
        <v>716</v>
      </c>
      <c r="C562" s="24">
        <v>12737.93</v>
      </c>
      <c r="D562" s="24">
        <v>4025.63</v>
      </c>
      <c r="E562" s="24">
        <v>0</v>
      </c>
      <c r="F562" s="24">
        <v>16763.560000000001</v>
      </c>
    </row>
    <row r="563" spans="1:6" x14ac:dyDescent="0.25">
      <c r="A563" s="22">
        <v>42304103</v>
      </c>
      <c r="B563" t="s">
        <v>453</v>
      </c>
      <c r="C563" s="24">
        <v>193.23</v>
      </c>
      <c r="D563" s="24">
        <v>0</v>
      </c>
      <c r="E563" s="24">
        <v>0</v>
      </c>
      <c r="F563" s="24">
        <v>193.23</v>
      </c>
    </row>
    <row r="564" spans="1:6" x14ac:dyDescent="0.25">
      <c r="A564" s="22">
        <v>42304104</v>
      </c>
      <c r="B564" t="s">
        <v>454</v>
      </c>
      <c r="C564" s="24">
        <v>2855.16</v>
      </c>
      <c r="D564" s="24">
        <v>21224.5</v>
      </c>
      <c r="E564" s="24">
        <v>-21224.5</v>
      </c>
      <c r="F564" s="24">
        <v>2855.16</v>
      </c>
    </row>
    <row r="565" spans="1:6" x14ac:dyDescent="0.25">
      <c r="A565" s="22">
        <v>42304105</v>
      </c>
      <c r="B565" t="s">
        <v>717</v>
      </c>
      <c r="C565" s="24">
        <v>12339.6</v>
      </c>
      <c r="D565" s="24">
        <v>0</v>
      </c>
      <c r="E565" s="24">
        <v>0</v>
      </c>
      <c r="F565" s="24">
        <v>12339.6</v>
      </c>
    </row>
    <row r="566" spans="1:6" x14ac:dyDescent="0.25">
      <c r="A566" s="22">
        <v>42305</v>
      </c>
      <c r="B566" t="s">
        <v>455</v>
      </c>
      <c r="C566" s="24">
        <v>44177.88</v>
      </c>
      <c r="D566" s="24">
        <v>16314.64</v>
      </c>
      <c r="E566" s="24">
        <v>0</v>
      </c>
      <c r="F566" s="24">
        <v>60492.52</v>
      </c>
    </row>
    <row r="567" spans="1:6" x14ac:dyDescent="0.25">
      <c r="A567" s="22">
        <v>423051</v>
      </c>
      <c r="B567" t="s">
        <v>456</v>
      </c>
      <c r="C567" s="24">
        <v>44177.88</v>
      </c>
      <c r="D567" s="24">
        <v>16314.64</v>
      </c>
      <c r="E567" s="24">
        <v>0</v>
      </c>
      <c r="F567" s="24">
        <v>60492.52</v>
      </c>
    </row>
    <row r="568" spans="1:6" x14ac:dyDescent="0.25">
      <c r="A568" s="22">
        <v>42305101</v>
      </c>
      <c r="B568" t="s">
        <v>457</v>
      </c>
      <c r="C568" s="24">
        <v>43869.4</v>
      </c>
      <c r="D568" s="24">
        <v>15586.43</v>
      </c>
      <c r="E568" s="24">
        <v>0</v>
      </c>
      <c r="F568" s="24">
        <v>59455.83</v>
      </c>
    </row>
    <row r="569" spans="1:6" x14ac:dyDescent="0.25">
      <c r="A569" s="22">
        <v>4230510101</v>
      </c>
      <c r="B569" t="s">
        <v>458</v>
      </c>
      <c r="C569" s="24">
        <v>43869.4</v>
      </c>
      <c r="D569" s="24">
        <v>15586.43</v>
      </c>
      <c r="E569" s="24">
        <v>0</v>
      </c>
      <c r="F569" s="24">
        <v>59455.83</v>
      </c>
    </row>
    <row r="570" spans="1:6" x14ac:dyDescent="0.25">
      <c r="A570" s="22">
        <v>42305102</v>
      </c>
      <c r="B570" t="s">
        <v>459</v>
      </c>
      <c r="C570" s="24">
        <v>308.48</v>
      </c>
      <c r="D570" s="24">
        <v>584.1</v>
      </c>
      <c r="E570" s="24">
        <v>0</v>
      </c>
      <c r="F570" s="24">
        <v>892.58</v>
      </c>
    </row>
    <row r="571" spans="1:6" x14ac:dyDescent="0.25">
      <c r="A571" s="22">
        <v>4230510201</v>
      </c>
      <c r="B571" t="s">
        <v>458</v>
      </c>
      <c r="C571" s="24">
        <v>308.48</v>
      </c>
      <c r="D571" s="24">
        <v>192.8</v>
      </c>
      <c r="E571" s="24">
        <v>0</v>
      </c>
      <c r="F571" s="24">
        <v>501.28</v>
      </c>
    </row>
    <row r="572" spans="1:6" x14ac:dyDescent="0.25">
      <c r="A572" s="22">
        <v>4230510202</v>
      </c>
      <c r="B572" t="s">
        <v>460</v>
      </c>
      <c r="C572" s="24">
        <v>0</v>
      </c>
      <c r="D572" s="24">
        <v>391.3</v>
      </c>
      <c r="E572" s="24">
        <v>0</v>
      </c>
      <c r="F572" s="24">
        <v>391.3</v>
      </c>
    </row>
    <row r="573" spans="1:6" x14ac:dyDescent="0.25">
      <c r="A573" s="22">
        <v>42305103</v>
      </c>
      <c r="B573" t="s">
        <v>718</v>
      </c>
      <c r="C573" s="24">
        <v>0</v>
      </c>
      <c r="D573" s="24">
        <v>144.11000000000001</v>
      </c>
      <c r="E573" s="24">
        <v>0</v>
      </c>
      <c r="F573" s="24">
        <v>144.11000000000001</v>
      </c>
    </row>
    <row r="574" spans="1:6" x14ac:dyDescent="0.25">
      <c r="A574" s="22">
        <v>4230510302</v>
      </c>
      <c r="B574" t="s">
        <v>460</v>
      </c>
      <c r="C574" s="24">
        <v>0</v>
      </c>
      <c r="D574" s="24">
        <v>144.11000000000001</v>
      </c>
      <c r="E574" s="24">
        <v>0</v>
      </c>
      <c r="F574" s="24">
        <v>144.11000000000001</v>
      </c>
    </row>
    <row r="575" spans="1:6" x14ac:dyDescent="0.25">
      <c r="A575" s="22">
        <v>42308</v>
      </c>
      <c r="B575" t="s">
        <v>461</v>
      </c>
      <c r="C575" s="24">
        <v>51607.17</v>
      </c>
      <c r="D575" s="24">
        <v>12553.08</v>
      </c>
      <c r="E575" s="24">
        <v>0</v>
      </c>
      <c r="F575" s="24">
        <v>64160.25</v>
      </c>
    </row>
    <row r="576" spans="1:6" x14ac:dyDescent="0.25">
      <c r="A576" s="22">
        <v>423081</v>
      </c>
      <c r="B576" t="s">
        <v>462</v>
      </c>
      <c r="C576" s="24">
        <v>51607.17</v>
      </c>
      <c r="D576" s="24">
        <v>12553.08</v>
      </c>
      <c r="E576" s="24">
        <v>0</v>
      </c>
      <c r="F576" s="24">
        <v>64160.25</v>
      </c>
    </row>
    <row r="577" spans="1:6" x14ac:dyDescent="0.25">
      <c r="A577" s="22">
        <v>42308101</v>
      </c>
      <c r="B577" t="s">
        <v>389</v>
      </c>
      <c r="C577" s="24">
        <v>51607.17</v>
      </c>
      <c r="D577" s="24">
        <v>12553.08</v>
      </c>
      <c r="E577" s="24">
        <v>0</v>
      </c>
      <c r="F577" s="24">
        <v>64160.25</v>
      </c>
    </row>
    <row r="578" spans="1:6" x14ac:dyDescent="0.25">
      <c r="A578" s="22">
        <v>42309</v>
      </c>
      <c r="B578" t="s">
        <v>463</v>
      </c>
      <c r="C578" s="24">
        <v>19654.43</v>
      </c>
      <c r="D578" s="24">
        <v>9920.58</v>
      </c>
      <c r="E578" s="24">
        <v>-2300</v>
      </c>
      <c r="F578" s="24">
        <v>27275.01</v>
      </c>
    </row>
    <row r="579" spans="1:6" x14ac:dyDescent="0.25">
      <c r="A579" s="22">
        <v>423091</v>
      </c>
      <c r="B579" t="s">
        <v>464</v>
      </c>
      <c r="C579" s="24">
        <v>19654.43</v>
      </c>
      <c r="D579" s="24">
        <v>9920.58</v>
      </c>
      <c r="E579" s="24">
        <v>-2300</v>
      </c>
      <c r="F579" s="24">
        <v>27275.01</v>
      </c>
    </row>
    <row r="580" spans="1:6" x14ac:dyDescent="0.25">
      <c r="A580" s="22">
        <v>42309101</v>
      </c>
      <c r="B580" t="s">
        <v>458</v>
      </c>
      <c r="C580" s="24">
        <v>15091.27</v>
      </c>
      <c r="D580" s="24">
        <v>5778.83</v>
      </c>
      <c r="E580" s="24">
        <v>0</v>
      </c>
      <c r="F580" s="24">
        <v>20870.099999999999</v>
      </c>
    </row>
    <row r="581" spans="1:6" x14ac:dyDescent="0.25">
      <c r="A581" s="22">
        <v>4230910103</v>
      </c>
      <c r="B581" t="s">
        <v>465</v>
      </c>
      <c r="C581" s="24">
        <v>8100</v>
      </c>
      <c r="D581" s="24">
        <v>3600</v>
      </c>
      <c r="E581" s="24">
        <v>0</v>
      </c>
      <c r="F581" s="24">
        <v>11700</v>
      </c>
    </row>
    <row r="582" spans="1:6" x14ac:dyDescent="0.25">
      <c r="A582" s="22">
        <v>4230910199</v>
      </c>
      <c r="B582" t="s">
        <v>57</v>
      </c>
      <c r="C582" s="24">
        <v>6991.27</v>
      </c>
      <c r="D582" s="24">
        <v>2178.83</v>
      </c>
      <c r="E582" s="24">
        <v>0</v>
      </c>
      <c r="F582" s="24">
        <v>9170.1</v>
      </c>
    </row>
    <row r="583" spans="1:6" x14ac:dyDescent="0.25">
      <c r="A583" s="22">
        <v>42309102</v>
      </c>
      <c r="B583" t="s">
        <v>460</v>
      </c>
      <c r="C583" s="24">
        <v>4563.16</v>
      </c>
      <c r="D583" s="24">
        <v>4141.75</v>
      </c>
      <c r="E583" s="24">
        <v>-2300</v>
      </c>
      <c r="F583" s="24">
        <v>6404.91</v>
      </c>
    </row>
    <row r="584" spans="1:6" x14ac:dyDescent="0.25">
      <c r="A584" s="22">
        <v>4230910202</v>
      </c>
      <c r="B584" t="s">
        <v>466</v>
      </c>
      <c r="C584" s="24">
        <v>4563.16</v>
      </c>
      <c r="D584" s="24">
        <v>4141.75</v>
      </c>
      <c r="E584" s="24">
        <v>-2300</v>
      </c>
      <c r="F584" s="24">
        <v>6404.91</v>
      </c>
    </row>
    <row r="585" spans="1:6" x14ac:dyDescent="0.25">
      <c r="A585" s="22">
        <v>42310</v>
      </c>
      <c r="B585" t="s">
        <v>467</v>
      </c>
      <c r="C585" s="24">
        <v>142692.76</v>
      </c>
      <c r="D585" s="24">
        <v>131688.14000000001</v>
      </c>
      <c r="E585" s="24">
        <v>-121058.78</v>
      </c>
      <c r="F585" s="24">
        <v>153322.12</v>
      </c>
    </row>
    <row r="586" spans="1:6" x14ac:dyDescent="0.25">
      <c r="A586" s="22">
        <v>423101</v>
      </c>
      <c r="B586" t="s">
        <v>468</v>
      </c>
      <c r="C586" s="24">
        <v>142692.76</v>
      </c>
      <c r="D586" s="24">
        <v>131688.14000000001</v>
      </c>
      <c r="E586" s="24">
        <v>-121058.78</v>
      </c>
      <c r="F586" s="24">
        <v>153322.12</v>
      </c>
    </row>
    <row r="587" spans="1:6" x14ac:dyDescent="0.25">
      <c r="A587" s="22">
        <v>42310101</v>
      </c>
      <c r="B587" t="s">
        <v>469</v>
      </c>
      <c r="C587" s="24">
        <v>24898</v>
      </c>
      <c r="D587" s="24">
        <v>73086</v>
      </c>
      <c r="E587" s="24">
        <v>-67800</v>
      </c>
      <c r="F587" s="24">
        <v>30184</v>
      </c>
    </row>
    <row r="588" spans="1:6" x14ac:dyDescent="0.25">
      <c r="A588" s="22">
        <v>42310102</v>
      </c>
      <c r="B588" t="s">
        <v>470</v>
      </c>
      <c r="C588" s="24">
        <v>31326.74</v>
      </c>
      <c r="D588" s="24">
        <v>0</v>
      </c>
      <c r="E588" s="24">
        <v>-21187.5</v>
      </c>
      <c r="F588" s="24">
        <v>10139.24</v>
      </c>
    </row>
    <row r="589" spans="1:6" x14ac:dyDescent="0.25">
      <c r="A589" s="22">
        <v>42310103</v>
      </c>
      <c r="B589" t="s">
        <v>57</v>
      </c>
      <c r="C589" s="24">
        <v>21857.37</v>
      </c>
      <c r="D589" s="24">
        <v>35103.31</v>
      </c>
      <c r="E589" s="24">
        <v>-32071.279999999999</v>
      </c>
      <c r="F589" s="24">
        <v>24889.4</v>
      </c>
    </row>
    <row r="590" spans="1:6" x14ac:dyDescent="0.25">
      <c r="A590" s="22">
        <v>42310104</v>
      </c>
      <c r="B590" t="s">
        <v>471</v>
      </c>
      <c r="C590" s="24">
        <v>64610.65</v>
      </c>
      <c r="D590" s="24">
        <v>23498.83</v>
      </c>
      <c r="E590" s="24">
        <v>0</v>
      </c>
      <c r="F590" s="24">
        <v>88109.48</v>
      </c>
    </row>
    <row r="591" spans="1:6" x14ac:dyDescent="0.25">
      <c r="A591" s="22">
        <v>42311</v>
      </c>
      <c r="B591" t="s">
        <v>472</v>
      </c>
      <c r="C591" s="24">
        <v>46153.65</v>
      </c>
      <c r="D591" s="24">
        <v>37465.019999999997</v>
      </c>
      <c r="E591" s="24">
        <v>-20243.669999999998</v>
      </c>
      <c r="F591" s="24">
        <v>63375</v>
      </c>
    </row>
    <row r="592" spans="1:6" x14ac:dyDescent="0.25">
      <c r="A592" s="22">
        <v>423111</v>
      </c>
      <c r="B592" t="s">
        <v>473</v>
      </c>
      <c r="C592" s="24">
        <v>46153.65</v>
      </c>
      <c r="D592" s="24">
        <v>37465.019999999997</v>
      </c>
      <c r="E592" s="24">
        <v>-20243.669999999998</v>
      </c>
      <c r="F592" s="24">
        <v>63375</v>
      </c>
    </row>
    <row r="593" spans="1:6" x14ac:dyDescent="0.25">
      <c r="A593" s="22">
        <v>42311101</v>
      </c>
      <c r="B593" t="s">
        <v>474</v>
      </c>
      <c r="C593" s="24">
        <v>41804.93</v>
      </c>
      <c r="D593" s="24">
        <v>34171.01</v>
      </c>
      <c r="E593" s="24">
        <v>-18747.78</v>
      </c>
      <c r="F593" s="24">
        <v>57228.160000000003</v>
      </c>
    </row>
    <row r="594" spans="1:6" x14ac:dyDescent="0.25">
      <c r="A594" s="22">
        <v>4231110101</v>
      </c>
      <c r="B594" t="s">
        <v>389</v>
      </c>
      <c r="C594" s="24">
        <v>41804.93</v>
      </c>
      <c r="D594" s="24">
        <v>34171.01</v>
      </c>
      <c r="E594" s="24">
        <v>-18747.78</v>
      </c>
      <c r="F594" s="24">
        <v>57228.160000000003</v>
      </c>
    </row>
    <row r="595" spans="1:6" x14ac:dyDescent="0.25">
      <c r="A595" s="22">
        <v>42311102</v>
      </c>
      <c r="B595" t="s">
        <v>475</v>
      </c>
      <c r="C595" s="24">
        <v>4348.72</v>
      </c>
      <c r="D595" s="24">
        <v>3294.01</v>
      </c>
      <c r="E595" s="24">
        <v>-1495.89</v>
      </c>
      <c r="F595" s="24">
        <v>6146.84</v>
      </c>
    </row>
    <row r="596" spans="1:6" x14ac:dyDescent="0.25">
      <c r="A596" s="22">
        <v>4231110201</v>
      </c>
      <c r="B596" t="s">
        <v>389</v>
      </c>
      <c r="C596" s="24">
        <v>3946.78</v>
      </c>
      <c r="D596" s="24">
        <v>2805.83</v>
      </c>
      <c r="E596" s="24">
        <v>-1495.89</v>
      </c>
      <c r="F596" s="24">
        <v>5256.72</v>
      </c>
    </row>
    <row r="597" spans="1:6" x14ac:dyDescent="0.25">
      <c r="A597" s="22">
        <v>4231110202</v>
      </c>
      <c r="B597" t="s">
        <v>460</v>
      </c>
      <c r="C597" s="24">
        <v>401.94</v>
      </c>
      <c r="D597" s="24">
        <v>488.18</v>
      </c>
      <c r="E597" s="24">
        <v>0</v>
      </c>
      <c r="F597" s="24">
        <v>890.12</v>
      </c>
    </row>
    <row r="598" spans="1:6" x14ac:dyDescent="0.25">
      <c r="A598" s="22">
        <v>42312</v>
      </c>
      <c r="B598" t="s">
        <v>476</v>
      </c>
      <c r="C598" s="24">
        <v>109735.64</v>
      </c>
      <c r="D598" s="24">
        <v>60105.63</v>
      </c>
      <c r="E598" s="24">
        <v>-28235.75</v>
      </c>
      <c r="F598" s="24">
        <v>141605.51999999999</v>
      </c>
    </row>
    <row r="599" spans="1:6" x14ac:dyDescent="0.25">
      <c r="A599" s="22">
        <v>423121</v>
      </c>
      <c r="B599" t="s">
        <v>477</v>
      </c>
      <c r="C599" s="24">
        <v>109735.64</v>
      </c>
      <c r="D599" s="24">
        <v>60105.63</v>
      </c>
      <c r="E599" s="24">
        <v>-28235.75</v>
      </c>
      <c r="F599" s="24">
        <v>141605.51999999999</v>
      </c>
    </row>
    <row r="600" spans="1:6" x14ac:dyDescent="0.25">
      <c r="A600" s="22">
        <v>42312101</v>
      </c>
      <c r="B600" t="s">
        <v>389</v>
      </c>
      <c r="C600" s="24">
        <v>109735.64</v>
      </c>
      <c r="D600" s="24">
        <v>60105.63</v>
      </c>
      <c r="E600" s="24">
        <v>-28235.75</v>
      </c>
      <c r="F600" s="24">
        <v>141605.51999999999</v>
      </c>
    </row>
    <row r="601" spans="1:6" x14ac:dyDescent="0.25">
      <c r="A601" s="22">
        <v>4231210101</v>
      </c>
      <c r="B601" t="s">
        <v>478</v>
      </c>
      <c r="C601" s="24">
        <v>13459.16</v>
      </c>
      <c r="D601" s="24">
        <v>9796.7199999999993</v>
      </c>
      <c r="E601" s="24">
        <v>-4657.55</v>
      </c>
      <c r="F601" s="24">
        <v>18598.330000000002</v>
      </c>
    </row>
    <row r="602" spans="1:6" x14ac:dyDescent="0.25">
      <c r="A602" s="22">
        <v>4231210103</v>
      </c>
      <c r="B602" t="s">
        <v>479</v>
      </c>
      <c r="C602" s="24">
        <v>9140.7999999999993</v>
      </c>
      <c r="D602" s="24">
        <v>6304.24</v>
      </c>
      <c r="E602" s="24">
        <v>-3881.64</v>
      </c>
      <c r="F602" s="24">
        <v>11563.4</v>
      </c>
    </row>
    <row r="603" spans="1:6" x14ac:dyDescent="0.25">
      <c r="A603" s="22">
        <v>4231210104</v>
      </c>
      <c r="B603" t="s">
        <v>480</v>
      </c>
      <c r="C603" s="24">
        <v>36158.61</v>
      </c>
      <c r="D603" s="24">
        <v>21786.12</v>
      </c>
      <c r="E603" s="24">
        <v>-7364.07</v>
      </c>
      <c r="F603" s="24">
        <v>50580.66</v>
      </c>
    </row>
    <row r="604" spans="1:6" x14ac:dyDescent="0.25">
      <c r="A604" s="22">
        <v>4231210107</v>
      </c>
      <c r="B604" t="s">
        <v>481</v>
      </c>
      <c r="C604" s="24">
        <v>678</v>
      </c>
      <c r="D604" s="24">
        <v>226</v>
      </c>
      <c r="E604" s="24">
        <v>0</v>
      </c>
      <c r="F604" s="24">
        <v>904</v>
      </c>
    </row>
    <row r="605" spans="1:6" x14ac:dyDescent="0.25">
      <c r="A605" s="22">
        <v>4231210108</v>
      </c>
      <c r="B605" t="s">
        <v>482</v>
      </c>
      <c r="C605" s="24">
        <v>423.75</v>
      </c>
      <c r="D605" s="24">
        <v>141.25</v>
      </c>
      <c r="E605" s="24">
        <v>0</v>
      </c>
      <c r="F605" s="24">
        <v>565</v>
      </c>
    </row>
    <row r="606" spans="1:6" x14ac:dyDescent="0.25">
      <c r="A606" s="22">
        <v>4231210110</v>
      </c>
      <c r="B606" t="s">
        <v>483</v>
      </c>
      <c r="C606" s="24">
        <v>7749.31</v>
      </c>
      <c r="D606" s="24">
        <v>7788.86</v>
      </c>
      <c r="E606" s="24">
        <v>0</v>
      </c>
      <c r="F606" s="24">
        <v>15538.17</v>
      </c>
    </row>
    <row r="607" spans="1:6" x14ac:dyDescent="0.25">
      <c r="A607" s="22">
        <v>4231210199</v>
      </c>
      <c r="B607" t="s">
        <v>484</v>
      </c>
      <c r="C607" s="24">
        <v>42126.01</v>
      </c>
      <c r="D607" s="24">
        <v>14062.44</v>
      </c>
      <c r="E607" s="24">
        <v>-12332.49</v>
      </c>
      <c r="F607" s="24">
        <v>43855.96</v>
      </c>
    </row>
    <row r="608" spans="1:6" x14ac:dyDescent="0.25">
      <c r="A608" s="22">
        <v>42313</v>
      </c>
      <c r="B608" t="s">
        <v>283</v>
      </c>
      <c r="C608" s="24">
        <v>12712.55</v>
      </c>
      <c r="D608" s="24">
        <v>8474.98</v>
      </c>
      <c r="E608" s="24">
        <v>-4237.57</v>
      </c>
      <c r="F608" s="24">
        <v>16949.96</v>
      </c>
    </row>
    <row r="609" spans="1:6" x14ac:dyDescent="0.25">
      <c r="A609" s="22">
        <v>423131</v>
      </c>
      <c r="B609" t="s">
        <v>485</v>
      </c>
      <c r="C609" s="24">
        <v>12712.55</v>
      </c>
      <c r="D609" s="24">
        <v>8474.98</v>
      </c>
      <c r="E609" s="24">
        <v>-4237.57</v>
      </c>
      <c r="F609" s="24">
        <v>16949.96</v>
      </c>
    </row>
    <row r="610" spans="1:6" x14ac:dyDescent="0.25">
      <c r="A610" s="22">
        <v>42313101</v>
      </c>
      <c r="B610" t="s">
        <v>284</v>
      </c>
      <c r="C610" s="24">
        <v>9605.06</v>
      </c>
      <c r="D610" s="24">
        <v>6403.32</v>
      </c>
      <c r="E610" s="24">
        <v>-3201.74</v>
      </c>
      <c r="F610" s="24">
        <v>12806.64</v>
      </c>
    </row>
    <row r="611" spans="1:6" x14ac:dyDescent="0.25">
      <c r="A611" s="22">
        <v>4231310101</v>
      </c>
      <c r="B611" t="s">
        <v>389</v>
      </c>
      <c r="C611" s="24">
        <v>9605.06</v>
      </c>
      <c r="D611" s="24">
        <v>6403.32</v>
      </c>
      <c r="E611" s="24">
        <v>-3201.74</v>
      </c>
      <c r="F611" s="24">
        <v>12806.64</v>
      </c>
    </row>
    <row r="612" spans="1:6" x14ac:dyDescent="0.25">
      <c r="A612" s="22">
        <v>42313102</v>
      </c>
      <c r="B612" t="s">
        <v>486</v>
      </c>
      <c r="C612" s="24">
        <v>3107.49</v>
      </c>
      <c r="D612" s="24">
        <v>2071.66</v>
      </c>
      <c r="E612" s="24">
        <v>-1035.83</v>
      </c>
      <c r="F612" s="24">
        <v>4143.32</v>
      </c>
    </row>
    <row r="613" spans="1:6" x14ac:dyDescent="0.25">
      <c r="A613" s="22">
        <v>4231310201</v>
      </c>
      <c r="B613" t="s">
        <v>389</v>
      </c>
      <c r="C613" s="24">
        <v>3107.49</v>
      </c>
      <c r="D613" s="24">
        <v>2071.66</v>
      </c>
      <c r="E613" s="24">
        <v>-1035.83</v>
      </c>
      <c r="F613" s="24">
        <v>4143.32</v>
      </c>
    </row>
    <row r="614" spans="1:6" x14ac:dyDescent="0.25">
      <c r="A614" s="22">
        <v>42315</v>
      </c>
      <c r="B614" t="s">
        <v>487</v>
      </c>
      <c r="C614" s="24">
        <v>253775.19</v>
      </c>
      <c r="D614" s="24">
        <v>78338.8</v>
      </c>
      <c r="E614" s="24">
        <v>-300</v>
      </c>
      <c r="F614" s="24">
        <v>331813.99</v>
      </c>
    </row>
    <row r="615" spans="1:6" x14ac:dyDescent="0.25">
      <c r="A615" s="22">
        <v>423151</v>
      </c>
      <c r="B615" t="s">
        <v>488</v>
      </c>
      <c r="C615" s="24">
        <v>253775.19</v>
      </c>
      <c r="D615" s="24">
        <v>78338.8</v>
      </c>
      <c r="E615" s="24">
        <v>-300</v>
      </c>
      <c r="F615" s="24">
        <v>331813.99</v>
      </c>
    </row>
    <row r="616" spans="1:6" x14ac:dyDescent="0.25">
      <c r="A616" s="22">
        <v>42315102</v>
      </c>
      <c r="B616" t="s">
        <v>489</v>
      </c>
      <c r="C616" s="24">
        <v>28095.32</v>
      </c>
      <c r="D616" s="24">
        <v>508.5</v>
      </c>
      <c r="E616" s="24">
        <v>0</v>
      </c>
      <c r="F616" s="24">
        <v>28603.82</v>
      </c>
    </row>
    <row r="617" spans="1:6" x14ac:dyDescent="0.25">
      <c r="A617" s="22">
        <v>4231510203</v>
      </c>
      <c r="B617" t="s">
        <v>490</v>
      </c>
      <c r="C617" s="24">
        <v>28095.32</v>
      </c>
      <c r="D617" s="24">
        <v>508.5</v>
      </c>
      <c r="E617" s="24">
        <v>0</v>
      </c>
      <c r="F617" s="24">
        <v>28603.82</v>
      </c>
    </row>
    <row r="618" spans="1:6" x14ac:dyDescent="0.25">
      <c r="A618" s="22">
        <v>42315103</v>
      </c>
      <c r="B618" t="s">
        <v>491</v>
      </c>
      <c r="C618" s="24">
        <v>3189</v>
      </c>
      <c r="D618" s="24">
        <v>300</v>
      </c>
      <c r="E618" s="24">
        <v>0</v>
      </c>
      <c r="F618" s="24">
        <v>3489</v>
      </c>
    </row>
    <row r="619" spans="1:6" x14ac:dyDescent="0.25">
      <c r="A619" s="22">
        <v>4231510302</v>
      </c>
      <c r="B619" t="s">
        <v>492</v>
      </c>
      <c r="C619" s="24">
        <v>3189</v>
      </c>
      <c r="D619" s="24">
        <v>300</v>
      </c>
      <c r="E619" s="24">
        <v>0</v>
      </c>
      <c r="F619" s="24">
        <v>3489</v>
      </c>
    </row>
    <row r="620" spans="1:6" x14ac:dyDescent="0.25">
      <c r="A620" s="22">
        <v>42315104</v>
      </c>
      <c r="B620" t="s">
        <v>493</v>
      </c>
      <c r="C620" s="24">
        <v>17020</v>
      </c>
      <c r="D620" s="24">
        <v>3400</v>
      </c>
      <c r="E620" s="24">
        <v>0</v>
      </c>
      <c r="F620" s="24">
        <v>20420</v>
      </c>
    </row>
    <row r="621" spans="1:6" x14ac:dyDescent="0.25">
      <c r="A621" s="22">
        <v>4231510402</v>
      </c>
      <c r="B621" t="s">
        <v>492</v>
      </c>
      <c r="C621" s="24">
        <v>17020</v>
      </c>
      <c r="D621" s="24">
        <v>3400</v>
      </c>
      <c r="E621" s="24">
        <v>0</v>
      </c>
      <c r="F621" s="24">
        <v>20420</v>
      </c>
    </row>
    <row r="622" spans="1:6" x14ac:dyDescent="0.25">
      <c r="A622" s="22">
        <v>42315108</v>
      </c>
      <c r="B622" t="s">
        <v>57</v>
      </c>
      <c r="C622" s="24">
        <v>193492.87</v>
      </c>
      <c r="D622" s="24">
        <v>68130.3</v>
      </c>
      <c r="E622" s="24">
        <v>-300</v>
      </c>
      <c r="F622" s="24">
        <v>261323.17</v>
      </c>
    </row>
    <row r="623" spans="1:6" x14ac:dyDescent="0.25">
      <c r="A623" s="22">
        <v>42315110</v>
      </c>
      <c r="B623" t="s">
        <v>494</v>
      </c>
      <c r="C623" s="24">
        <v>1695</v>
      </c>
      <c r="D623" s="24">
        <v>6000</v>
      </c>
      <c r="E623" s="24">
        <v>0</v>
      </c>
      <c r="F623" s="24">
        <v>7695</v>
      </c>
    </row>
    <row r="624" spans="1:6" x14ac:dyDescent="0.25">
      <c r="A624" s="22">
        <v>4231511001</v>
      </c>
      <c r="B624" t="s">
        <v>495</v>
      </c>
      <c r="C624" s="24">
        <v>1695</v>
      </c>
      <c r="D624" s="24">
        <v>6000</v>
      </c>
      <c r="E624" s="24">
        <v>0</v>
      </c>
      <c r="F624" s="24">
        <v>7695</v>
      </c>
    </row>
    <row r="625" spans="1:6" x14ac:dyDescent="0.25">
      <c r="A625" s="22">
        <v>423151100103</v>
      </c>
      <c r="B625" t="s">
        <v>449</v>
      </c>
      <c r="C625" s="24">
        <v>1695</v>
      </c>
      <c r="D625" s="24">
        <v>6000</v>
      </c>
      <c r="E625" s="24">
        <v>0</v>
      </c>
      <c r="F625" s="24">
        <v>7695</v>
      </c>
    </row>
    <row r="626" spans="1:6" x14ac:dyDescent="0.25">
      <c r="A626" s="22">
        <v>42315111</v>
      </c>
      <c r="B626" t="s">
        <v>497</v>
      </c>
      <c r="C626" s="24">
        <v>10283</v>
      </c>
      <c r="D626" s="24">
        <v>0</v>
      </c>
      <c r="E626" s="24">
        <v>0</v>
      </c>
      <c r="F626" s="24">
        <v>10283</v>
      </c>
    </row>
    <row r="627" spans="1:6" x14ac:dyDescent="0.25">
      <c r="A627" s="22">
        <v>4231511101</v>
      </c>
      <c r="B627" t="s">
        <v>498</v>
      </c>
      <c r="C627" s="24">
        <v>10283</v>
      </c>
      <c r="D627" s="24">
        <v>0</v>
      </c>
      <c r="E627" s="24">
        <v>0</v>
      </c>
      <c r="F627" s="24">
        <v>10283</v>
      </c>
    </row>
    <row r="628" spans="1:6" x14ac:dyDescent="0.25">
      <c r="A628" s="22">
        <v>42316</v>
      </c>
      <c r="B628" t="s">
        <v>500</v>
      </c>
      <c r="C628" s="24">
        <v>1690.85</v>
      </c>
      <c r="D628" s="24">
        <v>0</v>
      </c>
      <c r="E628" s="24">
        <v>0</v>
      </c>
      <c r="F628" s="24">
        <v>1690.85</v>
      </c>
    </row>
    <row r="629" spans="1:6" x14ac:dyDescent="0.25">
      <c r="A629" s="22">
        <v>423161</v>
      </c>
      <c r="B629" t="s">
        <v>501</v>
      </c>
      <c r="C629" s="24">
        <v>1690.85</v>
      </c>
      <c r="D629" s="24">
        <v>0</v>
      </c>
      <c r="E629" s="24">
        <v>0</v>
      </c>
      <c r="F629" s="24">
        <v>1690.85</v>
      </c>
    </row>
    <row r="630" spans="1:6" x14ac:dyDescent="0.25">
      <c r="A630" s="22">
        <v>42316101</v>
      </c>
      <c r="B630" t="s">
        <v>500</v>
      </c>
      <c r="C630" s="24">
        <v>1690.85</v>
      </c>
      <c r="D630" s="24">
        <v>0</v>
      </c>
      <c r="E630" s="24">
        <v>0</v>
      </c>
      <c r="F630" s="24">
        <v>1690.85</v>
      </c>
    </row>
    <row r="631" spans="1:6" x14ac:dyDescent="0.25">
      <c r="A631" s="22">
        <v>42317</v>
      </c>
      <c r="B631" t="s">
        <v>502</v>
      </c>
      <c r="C631" s="24">
        <v>21908.54</v>
      </c>
      <c r="D631" s="24">
        <v>6783.48</v>
      </c>
      <c r="E631" s="24">
        <v>0</v>
      </c>
      <c r="F631" s="24">
        <v>28692.02</v>
      </c>
    </row>
    <row r="632" spans="1:6" x14ac:dyDescent="0.25">
      <c r="A632" s="22">
        <v>423171</v>
      </c>
      <c r="B632" t="s">
        <v>503</v>
      </c>
      <c r="C632" s="24">
        <v>21908.54</v>
      </c>
      <c r="D632" s="24">
        <v>6783.48</v>
      </c>
      <c r="E632" s="24">
        <v>0</v>
      </c>
      <c r="F632" s="24">
        <v>28692.02</v>
      </c>
    </row>
    <row r="633" spans="1:6" x14ac:dyDescent="0.25">
      <c r="A633" s="22">
        <v>42317101</v>
      </c>
      <c r="B633" t="s">
        <v>504</v>
      </c>
      <c r="C633" s="24">
        <v>20384.18</v>
      </c>
      <c r="D633" s="24">
        <v>6783.48</v>
      </c>
      <c r="E633" s="24">
        <v>0</v>
      </c>
      <c r="F633" s="24">
        <v>27167.66</v>
      </c>
    </row>
    <row r="634" spans="1:6" x14ac:dyDescent="0.25">
      <c r="A634" s="22">
        <v>4231710101</v>
      </c>
      <c r="B634" t="s">
        <v>458</v>
      </c>
      <c r="C634" s="24">
        <v>20384.18</v>
      </c>
      <c r="D634" s="24">
        <v>6783.48</v>
      </c>
      <c r="E634" s="24">
        <v>0</v>
      </c>
      <c r="F634" s="24">
        <v>27167.66</v>
      </c>
    </row>
    <row r="635" spans="1:6" x14ac:dyDescent="0.25">
      <c r="A635" s="22">
        <v>42317102</v>
      </c>
      <c r="B635" t="s">
        <v>505</v>
      </c>
      <c r="C635" s="24">
        <v>1524.36</v>
      </c>
      <c r="D635" s="24">
        <v>0</v>
      </c>
      <c r="E635" s="24">
        <v>0</v>
      </c>
      <c r="F635" s="24">
        <v>1524.36</v>
      </c>
    </row>
    <row r="636" spans="1:6" x14ac:dyDescent="0.25">
      <c r="A636" s="22">
        <v>4231710201</v>
      </c>
      <c r="B636" t="s">
        <v>458</v>
      </c>
      <c r="C636" s="24">
        <v>1524.36</v>
      </c>
      <c r="D636" s="24">
        <v>0</v>
      </c>
      <c r="E636" s="24">
        <v>0</v>
      </c>
      <c r="F636" s="24">
        <v>1524.36</v>
      </c>
    </row>
    <row r="637" spans="1:6" x14ac:dyDescent="0.25">
      <c r="A637" s="22">
        <v>42319</v>
      </c>
      <c r="B637" t="s">
        <v>506</v>
      </c>
      <c r="C637" s="24">
        <v>1986.05</v>
      </c>
      <c r="D637" s="24">
        <v>0</v>
      </c>
      <c r="E637" s="24">
        <v>0</v>
      </c>
      <c r="F637" s="24">
        <v>1986.05</v>
      </c>
    </row>
    <row r="638" spans="1:6" x14ac:dyDescent="0.25">
      <c r="A638" s="22">
        <v>423191</v>
      </c>
      <c r="B638" t="s">
        <v>507</v>
      </c>
      <c r="C638" s="24">
        <v>1986.05</v>
      </c>
      <c r="D638" s="24">
        <v>0</v>
      </c>
      <c r="E638" s="24">
        <v>0</v>
      </c>
      <c r="F638" s="24">
        <v>1986.05</v>
      </c>
    </row>
    <row r="639" spans="1:6" x14ac:dyDescent="0.25">
      <c r="A639" s="22">
        <v>42319101</v>
      </c>
      <c r="B639" t="s">
        <v>389</v>
      </c>
      <c r="C639" s="24">
        <v>1074.42</v>
      </c>
      <c r="D639" s="24">
        <v>0</v>
      </c>
      <c r="E639" s="24">
        <v>0</v>
      </c>
      <c r="F639" s="24">
        <v>1074.42</v>
      </c>
    </row>
    <row r="640" spans="1:6" x14ac:dyDescent="0.25">
      <c r="A640" s="22">
        <v>42319102</v>
      </c>
      <c r="B640" t="s">
        <v>508</v>
      </c>
      <c r="C640" s="24">
        <v>911.63</v>
      </c>
      <c r="D640" s="24">
        <v>0</v>
      </c>
      <c r="E640" s="24">
        <v>0</v>
      </c>
      <c r="F640" s="24">
        <v>911.63</v>
      </c>
    </row>
    <row r="641" spans="1:6" x14ac:dyDescent="0.25">
      <c r="A641" s="22">
        <v>42320</v>
      </c>
      <c r="B641" t="s">
        <v>509</v>
      </c>
      <c r="C641" s="24">
        <v>168527.41</v>
      </c>
      <c r="D641" s="24">
        <v>213452.99</v>
      </c>
      <c r="E641" s="24">
        <v>-125861.89</v>
      </c>
      <c r="F641" s="24">
        <v>256118.51</v>
      </c>
    </row>
    <row r="642" spans="1:6" x14ac:dyDescent="0.25">
      <c r="A642" s="22">
        <v>423201</v>
      </c>
      <c r="B642" t="s">
        <v>510</v>
      </c>
      <c r="C642" s="24">
        <v>168527.41</v>
      </c>
      <c r="D642" s="24">
        <v>213452.99</v>
      </c>
      <c r="E642" s="24">
        <v>-125861.89</v>
      </c>
      <c r="F642" s="24">
        <v>256118.51</v>
      </c>
    </row>
    <row r="643" spans="1:6" x14ac:dyDescent="0.25">
      <c r="A643" s="22">
        <v>42320101</v>
      </c>
      <c r="B643" t="s">
        <v>511</v>
      </c>
      <c r="C643" s="24">
        <v>0</v>
      </c>
      <c r="D643" s="24">
        <v>4001.97</v>
      </c>
      <c r="E643" s="24">
        <v>0</v>
      </c>
      <c r="F643" s="24">
        <v>4001.97</v>
      </c>
    </row>
    <row r="644" spans="1:6" x14ac:dyDescent="0.25">
      <c r="A644" s="22">
        <v>4232010102</v>
      </c>
      <c r="B644" t="s">
        <v>460</v>
      </c>
      <c r="C644" s="24">
        <v>0</v>
      </c>
      <c r="D644" s="24">
        <v>4001.97</v>
      </c>
      <c r="E644" s="24">
        <v>0</v>
      </c>
      <c r="F644" s="24">
        <v>4001.97</v>
      </c>
    </row>
    <row r="645" spans="1:6" x14ac:dyDescent="0.25">
      <c r="A645" s="22">
        <v>423201010209</v>
      </c>
      <c r="B645" t="s">
        <v>512</v>
      </c>
      <c r="C645" s="24">
        <v>0</v>
      </c>
      <c r="D645" s="24">
        <v>4001.97</v>
      </c>
      <c r="E645" s="24">
        <v>0</v>
      </c>
      <c r="F645" s="24">
        <v>4001.97</v>
      </c>
    </row>
    <row r="646" spans="1:6" x14ac:dyDescent="0.25">
      <c r="A646" s="22">
        <v>42320102</v>
      </c>
      <c r="B646" t="s">
        <v>513</v>
      </c>
      <c r="C646" s="24">
        <v>168527.41</v>
      </c>
      <c r="D646" s="24">
        <v>209451.02</v>
      </c>
      <c r="E646" s="24">
        <v>-125861.89</v>
      </c>
      <c r="F646" s="24">
        <v>252116.54</v>
      </c>
    </row>
    <row r="647" spans="1:6" x14ac:dyDescent="0.25">
      <c r="A647" s="22">
        <v>4232010201</v>
      </c>
      <c r="B647" t="s">
        <v>458</v>
      </c>
      <c r="C647" s="24">
        <v>158309.41</v>
      </c>
      <c r="D647" s="24">
        <v>208627.55</v>
      </c>
      <c r="E647" s="24">
        <v>-125861.89</v>
      </c>
      <c r="F647" s="24">
        <v>241075.07</v>
      </c>
    </row>
    <row r="648" spans="1:6" x14ac:dyDescent="0.25">
      <c r="A648" s="22">
        <v>423201020104</v>
      </c>
      <c r="B648" t="s">
        <v>514</v>
      </c>
      <c r="C648" s="24">
        <v>9646.9599999999991</v>
      </c>
      <c r="D648" s="24">
        <v>3209.66</v>
      </c>
      <c r="E648" s="24">
        <v>-1182</v>
      </c>
      <c r="F648" s="24">
        <v>11674.62</v>
      </c>
    </row>
    <row r="649" spans="1:6" x14ac:dyDescent="0.25">
      <c r="A649" s="22">
        <v>423201020105</v>
      </c>
      <c r="B649" t="s">
        <v>515</v>
      </c>
      <c r="C649" s="24">
        <v>124732.22</v>
      </c>
      <c r="D649" s="24">
        <v>191564.14</v>
      </c>
      <c r="E649" s="24">
        <v>-122962.54</v>
      </c>
      <c r="F649" s="24">
        <v>193333.82</v>
      </c>
    </row>
    <row r="650" spans="1:6" x14ac:dyDescent="0.25">
      <c r="A650" s="22">
        <v>423201020106</v>
      </c>
      <c r="B650" t="s">
        <v>516</v>
      </c>
      <c r="C650" s="24">
        <v>5117.58</v>
      </c>
      <c r="D650" s="24">
        <v>1705.86</v>
      </c>
      <c r="E650" s="24">
        <v>0</v>
      </c>
      <c r="F650" s="24">
        <v>6823.44</v>
      </c>
    </row>
    <row r="651" spans="1:6" x14ac:dyDescent="0.25">
      <c r="A651" s="22">
        <v>423201020109</v>
      </c>
      <c r="B651" t="s">
        <v>518</v>
      </c>
      <c r="C651" s="24">
        <v>11653.13</v>
      </c>
      <c r="D651" s="24">
        <v>8489.1299999999992</v>
      </c>
      <c r="E651" s="24">
        <v>0</v>
      </c>
      <c r="F651" s="24">
        <v>20142.259999999998</v>
      </c>
    </row>
    <row r="652" spans="1:6" x14ac:dyDescent="0.25">
      <c r="A652" s="22">
        <v>423201020199</v>
      </c>
      <c r="B652" t="s">
        <v>519</v>
      </c>
      <c r="C652" s="24">
        <v>7159.52</v>
      </c>
      <c r="D652" s="24">
        <v>3658.76</v>
      </c>
      <c r="E652" s="24">
        <v>-1717.35</v>
      </c>
      <c r="F652" s="24">
        <v>9100.93</v>
      </c>
    </row>
    <row r="653" spans="1:6" x14ac:dyDescent="0.25">
      <c r="A653" s="22">
        <v>4232010202</v>
      </c>
      <c r="B653" t="s">
        <v>460</v>
      </c>
      <c r="C653" s="24">
        <v>10218</v>
      </c>
      <c r="D653" s="24">
        <v>823.47</v>
      </c>
      <c r="E653" s="24">
        <v>0</v>
      </c>
      <c r="F653" s="24">
        <v>11041.47</v>
      </c>
    </row>
    <row r="654" spans="1:6" x14ac:dyDescent="0.25">
      <c r="A654" s="22">
        <v>423201020204</v>
      </c>
      <c r="B654" t="s">
        <v>514</v>
      </c>
      <c r="C654" s="24">
        <v>635</v>
      </c>
      <c r="D654" s="24">
        <v>328.57</v>
      </c>
      <c r="E654" s="24">
        <v>0</v>
      </c>
      <c r="F654" s="24">
        <v>963.57</v>
      </c>
    </row>
    <row r="655" spans="1:6" x14ac:dyDescent="0.25">
      <c r="A655" s="22">
        <v>423201020206</v>
      </c>
      <c r="B655" t="s">
        <v>516</v>
      </c>
      <c r="C655" s="24">
        <v>9328</v>
      </c>
      <c r="D655" s="24">
        <v>494.9</v>
      </c>
      <c r="E655" s="24">
        <v>0</v>
      </c>
      <c r="F655" s="24">
        <v>9822.9</v>
      </c>
    </row>
    <row r="656" spans="1:6" x14ac:dyDescent="0.25">
      <c r="A656" s="22">
        <v>423201020299</v>
      </c>
      <c r="B656" t="s">
        <v>519</v>
      </c>
      <c r="C656" s="24">
        <v>255</v>
      </c>
      <c r="D656" s="24">
        <v>0</v>
      </c>
      <c r="E656" s="24">
        <v>0</v>
      </c>
      <c r="F656" s="24">
        <v>255</v>
      </c>
    </row>
    <row r="657" spans="1:6" x14ac:dyDescent="0.25">
      <c r="A657" s="22">
        <v>42322</v>
      </c>
      <c r="B657" t="s">
        <v>520</v>
      </c>
      <c r="C657" s="24">
        <v>7492.18</v>
      </c>
      <c r="D657" s="24">
        <v>1625.76</v>
      </c>
      <c r="E657" s="24">
        <v>0</v>
      </c>
      <c r="F657" s="24">
        <v>9117.94</v>
      </c>
    </row>
    <row r="658" spans="1:6" x14ac:dyDescent="0.25">
      <c r="A658" s="22">
        <v>423221</v>
      </c>
      <c r="B658" t="s">
        <v>521</v>
      </c>
      <c r="C658" s="24">
        <v>7492.18</v>
      </c>
      <c r="D658" s="24">
        <v>1625.76</v>
      </c>
      <c r="E658" s="24">
        <v>0</v>
      </c>
      <c r="F658" s="24">
        <v>9117.94</v>
      </c>
    </row>
    <row r="659" spans="1:6" x14ac:dyDescent="0.25">
      <c r="A659" s="22">
        <v>42322101</v>
      </c>
      <c r="B659" t="s">
        <v>458</v>
      </c>
      <c r="C659" s="24">
        <v>5940.92</v>
      </c>
      <c r="D659" s="24">
        <v>1625.76</v>
      </c>
      <c r="E659" s="24">
        <v>0</v>
      </c>
      <c r="F659" s="24">
        <v>7566.68</v>
      </c>
    </row>
    <row r="660" spans="1:6" x14ac:dyDescent="0.25">
      <c r="A660" s="22">
        <v>4232210101</v>
      </c>
      <c r="B660" t="s">
        <v>522</v>
      </c>
      <c r="C660" s="24">
        <v>5451.48</v>
      </c>
      <c r="D660" s="24">
        <v>1539.5</v>
      </c>
      <c r="E660" s="24">
        <v>0</v>
      </c>
      <c r="F660" s="24">
        <v>6990.98</v>
      </c>
    </row>
    <row r="661" spans="1:6" x14ac:dyDescent="0.25">
      <c r="A661" s="22">
        <v>4232210104</v>
      </c>
      <c r="B661" t="s">
        <v>543</v>
      </c>
      <c r="C661" s="24">
        <v>489.44</v>
      </c>
      <c r="D661" s="24">
        <v>86.26</v>
      </c>
      <c r="E661" s="24">
        <v>0</v>
      </c>
      <c r="F661" s="24">
        <v>575.70000000000005</v>
      </c>
    </row>
    <row r="662" spans="1:6" x14ac:dyDescent="0.25">
      <c r="A662" s="22">
        <v>42322102</v>
      </c>
      <c r="B662" t="s">
        <v>460</v>
      </c>
      <c r="C662" s="24">
        <v>1551.26</v>
      </c>
      <c r="D662" s="24">
        <v>0</v>
      </c>
      <c r="E662" s="24">
        <v>0</v>
      </c>
      <c r="F662" s="24">
        <v>1551.26</v>
      </c>
    </row>
    <row r="663" spans="1:6" x14ac:dyDescent="0.25">
      <c r="A663" s="22">
        <v>4232210205</v>
      </c>
      <c r="B663" t="s">
        <v>192</v>
      </c>
      <c r="C663" s="24">
        <v>1551.26</v>
      </c>
      <c r="D663" s="24">
        <v>0</v>
      </c>
      <c r="E663" s="24">
        <v>0</v>
      </c>
      <c r="F663" s="24">
        <v>1551.26</v>
      </c>
    </row>
    <row r="664" spans="1:6" x14ac:dyDescent="0.25">
      <c r="A664" s="22">
        <v>42323</v>
      </c>
      <c r="B664" t="s">
        <v>523</v>
      </c>
      <c r="C664" s="24">
        <v>5593.64</v>
      </c>
      <c r="D664" s="24">
        <v>2258.3000000000002</v>
      </c>
      <c r="E664" s="24">
        <v>-410.01</v>
      </c>
      <c r="F664" s="24">
        <v>7441.93</v>
      </c>
    </row>
    <row r="665" spans="1:6" x14ac:dyDescent="0.25">
      <c r="A665" s="22">
        <v>423231</v>
      </c>
      <c r="B665" t="s">
        <v>524</v>
      </c>
      <c r="C665" s="24">
        <v>5593.64</v>
      </c>
      <c r="D665" s="24">
        <v>2258.3000000000002</v>
      </c>
      <c r="E665" s="24">
        <v>-410.01</v>
      </c>
      <c r="F665" s="24">
        <v>7441.93</v>
      </c>
    </row>
    <row r="666" spans="1:6" x14ac:dyDescent="0.25">
      <c r="A666" s="22">
        <v>42323101</v>
      </c>
      <c r="B666" t="s">
        <v>523</v>
      </c>
      <c r="C666" s="24">
        <v>5593.64</v>
      </c>
      <c r="D666" s="24">
        <v>2258.3000000000002</v>
      </c>
      <c r="E666" s="24">
        <v>-410.01</v>
      </c>
      <c r="F666" s="24">
        <v>7441.93</v>
      </c>
    </row>
    <row r="667" spans="1:6" x14ac:dyDescent="0.25">
      <c r="A667" s="22">
        <v>42325</v>
      </c>
      <c r="B667" t="s">
        <v>526</v>
      </c>
      <c r="C667" s="24">
        <v>20287.54</v>
      </c>
      <c r="D667" s="24">
        <v>1365.13</v>
      </c>
      <c r="E667" s="24">
        <v>0</v>
      </c>
      <c r="F667" s="24">
        <v>21652.67</v>
      </c>
    </row>
    <row r="668" spans="1:6" x14ac:dyDescent="0.25">
      <c r="A668" s="22">
        <v>423251</v>
      </c>
      <c r="B668" t="s">
        <v>527</v>
      </c>
      <c r="C668" s="24">
        <v>20287.54</v>
      </c>
      <c r="D668" s="24">
        <v>1365.13</v>
      </c>
      <c r="E668" s="24">
        <v>0</v>
      </c>
      <c r="F668" s="24">
        <v>21652.67</v>
      </c>
    </row>
    <row r="669" spans="1:6" x14ac:dyDescent="0.25">
      <c r="A669" s="22">
        <v>42325101</v>
      </c>
      <c r="B669" t="s">
        <v>528</v>
      </c>
      <c r="C669" s="24">
        <v>17652.75</v>
      </c>
      <c r="D669" s="24">
        <v>1251</v>
      </c>
      <c r="E669" s="24">
        <v>0</v>
      </c>
      <c r="F669" s="24">
        <v>18903.75</v>
      </c>
    </row>
    <row r="670" spans="1:6" x14ac:dyDescent="0.25">
      <c r="A670" s="22">
        <v>42325102</v>
      </c>
      <c r="B670" t="s">
        <v>529</v>
      </c>
      <c r="C670" s="24">
        <v>2634.79</v>
      </c>
      <c r="D670" s="24">
        <v>114.13</v>
      </c>
      <c r="E670" s="24">
        <v>0</v>
      </c>
      <c r="F670" s="24">
        <v>2748.92</v>
      </c>
    </row>
    <row r="671" spans="1:6" x14ac:dyDescent="0.25">
      <c r="A671" s="22">
        <v>42326</v>
      </c>
      <c r="B671" t="s">
        <v>530</v>
      </c>
      <c r="C671" s="24">
        <v>10343.33</v>
      </c>
      <c r="D671" s="24">
        <v>3371.17</v>
      </c>
      <c r="E671" s="24">
        <v>0</v>
      </c>
      <c r="F671" s="24">
        <v>13714.5</v>
      </c>
    </row>
    <row r="672" spans="1:6" x14ac:dyDescent="0.25">
      <c r="A672" s="22">
        <v>423261</v>
      </c>
      <c r="B672" t="s">
        <v>531</v>
      </c>
      <c r="C672" s="24">
        <v>10343.33</v>
      </c>
      <c r="D672" s="24">
        <v>3371.17</v>
      </c>
      <c r="E672" s="24">
        <v>0</v>
      </c>
      <c r="F672" s="24">
        <v>13714.5</v>
      </c>
    </row>
    <row r="673" spans="1:6" x14ac:dyDescent="0.25">
      <c r="A673" s="22">
        <v>42326102</v>
      </c>
      <c r="B673" t="s">
        <v>508</v>
      </c>
      <c r="C673" s="24">
        <v>10343.33</v>
      </c>
      <c r="D673" s="24">
        <v>3371.17</v>
      </c>
      <c r="E673" s="24">
        <v>0</v>
      </c>
      <c r="F673" s="24">
        <v>13714.5</v>
      </c>
    </row>
    <row r="674" spans="1:6" x14ac:dyDescent="0.25">
      <c r="A674" s="22">
        <v>42328</v>
      </c>
      <c r="B674" t="s">
        <v>532</v>
      </c>
      <c r="C674" s="24">
        <v>143.63999999999999</v>
      </c>
      <c r="D674" s="24">
        <v>0</v>
      </c>
      <c r="E674" s="24">
        <v>0</v>
      </c>
      <c r="F674" s="24">
        <v>143.63999999999999</v>
      </c>
    </row>
    <row r="675" spans="1:6" x14ac:dyDescent="0.25">
      <c r="A675" s="22">
        <v>423281</v>
      </c>
      <c r="B675" t="s">
        <v>533</v>
      </c>
      <c r="C675" s="24">
        <v>143.63999999999999</v>
      </c>
      <c r="D675" s="24">
        <v>0</v>
      </c>
      <c r="E675" s="24">
        <v>0</v>
      </c>
      <c r="F675" s="24">
        <v>143.63999999999999</v>
      </c>
    </row>
    <row r="676" spans="1:6" x14ac:dyDescent="0.25">
      <c r="A676" s="22">
        <v>42328102</v>
      </c>
      <c r="B676" t="s">
        <v>508</v>
      </c>
      <c r="C676" s="24">
        <v>143.63999999999999</v>
      </c>
      <c r="D676" s="24">
        <v>0</v>
      </c>
      <c r="E676" s="24">
        <v>0</v>
      </c>
      <c r="F676" s="24">
        <v>143.63999999999999</v>
      </c>
    </row>
    <row r="677" spans="1:6" x14ac:dyDescent="0.25">
      <c r="A677" s="22">
        <v>42329</v>
      </c>
      <c r="B677" t="s">
        <v>534</v>
      </c>
      <c r="C677" s="24">
        <v>372.9</v>
      </c>
      <c r="D677" s="24">
        <v>0</v>
      </c>
      <c r="E677" s="24">
        <v>0</v>
      </c>
      <c r="F677" s="24">
        <v>372.9</v>
      </c>
    </row>
    <row r="678" spans="1:6" x14ac:dyDescent="0.25">
      <c r="A678" s="22">
        <v>423291</v>
      </c>
      <c r="B678" t="s">
        <v>535</v>
      </c>
      <c r="C678" s="24">
        <v>372.9</v>
      </c>
      <c r="D678" s="24">
        <v>0</v>
      </c>
      <c r="E678" s="24">
        <v>0</v>
      </c>
      <c r="F678" s="24">
        <v>372.9</v>
      </c>
    </row>
    <row r="679" spans="1:6" x14ac:dyDescent="0.25">
      <c r="A679" s="22">
        <v>42329101</v>
      </c>
      <c r="B679" t="s">
        <v>534</v>
      </c>
      <c r="C679" s="24">
        <v>372.9</v>
      </c>
      <c r="D679" s="24">
        <v>0</v>
      </c>
      <c r="E679" s="24">
        <v>0</v>
      </c>
      <c r="F679" s="24">
        <v>372.9</v>
      </c>
    </row>
    <row r="680" spans="1:6" x14ac:dyDescent="0.25">
      <c r="A680" s="22">
        <v>42330</v>
      </c>
      <c r="B680" t="s">
        <v>536</v>
      </c>
      <c r="C680" s="24">
        <v>82420.509999999995</v>
      </c>
      <c r="D680" s="24">
        <v>49059.12</v>
      </c>
      <c r="E680" s="24">
        <v>-8727.5</v>
      </c>
      <c r="F680" s="24">
        <v>122752.13</v>
      </c>
    </row>
    <row r="681" spans="1:6" x14ac:dyDescent="0.25">
      <c r="A681" s="22">
        <v>423301</v>
      </c>
      <c r="B681" t="s">
        <v>537</v>
      </c>
      <c r="C681" s="24">
        <v>82420.509999999995</v>
      </c>
      <c r="D681" s="24">
        <v>49059.12</v>
      </c>
      <c r="E681" s="24">
        <v>-8727.5</v>
      </c>
      <c r="F681" s="24">
        <v>122752.13</v>
      </c>
    </row>
    <row r="682" spans="1:6" x14ac:dyDescent="0.25">
      <c r="A682" s="22">
        <v>42330101</v>
      </c>
      <c r="B682" t="s">
        <v>538</v>
      </c>
      <c r="C682" s="24">
        <v>39583.15</v>
      </c>
      <c r="D682" s="24">
        <v>36152.5</v>
      </c>
      <c r="E682" s="24">
        <v>-8727.5</v>
      </c>
      <c r="F682" s="24">
        <v>67008.149999999994</v>
      </c>
    </row>
    <row r="683" spans="1:6" x14ac:dyDescent="0.25">
      <c r="A683" s="22">
        <v>42330102</v>
      </c>
      <c r="B683" t="s">
        <v>539</v>
      </c>
      <c r="C683" s="24">
        <v>35712.36</v>
      </c>
      <c r="D683" s="24">
        <v>11344.12</v>
      </c>
      <c r="E683" s="24">
        <v>0</v>
      </c>
      <c r="F683" s="24">
        <v>47056.480000000003</v>
      </c>
    </row>
    <row r="684" spans="1:6" x14ac:dyDescent="0.25">
      <c r="A684" s="22">
        <v>42330103</v>
      </c>
      <c r="B684" t="s">
        <v>719</v>
      </c>
      <c r="C684" s="24">
        <v>7125</v>
      </c>
      <c r="D684" s="24">
        <v>1562.5</v>
      </c>
      <c r="E684" s="24">
        <v>0</v>
      </c>
      <c r="F684" s="24">
        <v>8687.5</v>
      </c>
    </row>
    <row r="685" spans="1:6" x14ac:dyDescent="0.25">
      <c r="A685" s="22">
        <v>42332</v>
      </c>
      <c r="B685" t="s">
        <v>540</v>
      </c>
      <c r="C685" s="24">
        <v>40349.980000000003</v>
      </c>
      <c r="D685" s="24">
        <v>2580.29</v>
      </c>
      <c r="E685" s="24">
        <v>-150</v>
      </c>
      <c r="F685" s="24">
        <v>42780.27</v>
      </c>
    </row>
    <row r="686" spans="1:6" x14ac:dyDescent="0.25">
      <c r="A686" s="22">
        <v>423321</v>
      </c>
      <c r="B686" t="s">
        <v>541</v>
      </c>
      <c r="C686" s="24">
        <v>40349.980000000003</v>
      </c>
      <c r="D686" s="24">
        <v>2580.29</v>
      </c>
      <c r="E686" s="24">
        <v>-150</v>
      </c>
      <c r="F686" s="24">
        <v>42780.27</v>
      </c>
    </row>
    <row r="687" spans="1:6" x14ac:dyDescent="0.25">
      <c r="A687" s="22">
        <v>42332101</v>
      </c>
      <c r="B687" t="s">
        <v>458</v>
      </c>
      <c r="C687" s="24">
        <v>13407.84</v>
      </c>
      <c r="D687" s="24">
        <v>2182.52</v>
      </c>
      <c r="E687" s="24">
        <v>-150</v>
      </c>
      <c r="F687" s="24">
        <v>15440.36</v>
      </c>
    </row>
    <row r="688" spans="1:6" x14ac:dyDescent="0.25">
      <c r="A688" s="22">
        <v>4233210101</v>
      </c>
      <c r="B688" t="s">
        <v>522</v>
      </c>
      <c r="C688" s="24">
        <v>2419.29</v>
      </c>
      <c r="D688" s="24">
        <v>685.26</v>
      </c>
      <c r="E688" s="24">
        <v>0</v>
      </c>
      <c r="F688" s="24">
        <v>3104.55</v>
      </c>
    </row>
    <row r="689" spans="1:6" x14ac:dyDescent="0.25">
      <c r="A689" s="22">
        <v>4233210103</v>
      </c>
      <c r="B689" t="s">
        <v>542</v>
      </c>
      <c r="C689" s="24">
        <v>9324.7999999999993</v>
      </c>
      <c r="D689" s="24">
        <v>618.21</v>
      </c>
      <c r="E689" s="24">
        <v>0</v>
      </c>
      <c r="F689" s="24">
        <v>9943.01</v>
      </c>
    </row>
    <row r="690" spans="1:6" x14ac:dyDescent="0.25">
      <c r="A690" s="22">
        <v>4233210104</v>
      </c>
      <c r="B690" t="s">
        <v>543</v>
      </c>
      <c r="C690" s="24">
        <v>0</v>
      </c>
      <c r="D690" s="24">
        <v>156.05000000000001</v>
      </c>
      <c r="E690" s="24">
        <v>0</v>
      </c>
      <c r="F690" s="24">
        <v>156.05000000000001</v>
      </c>
    </row>
    <row r="691" spans="1:6" x14ac:dyDescent="0.25">
      <c r="A691" s="22">
        <v>4233210105</v>
      </c>
      <c r="B691" t="s">
        <v>192</v>
      </c>
      <c r="C691" s="24">
        <v>699</v>
      </c>
      <c r="D691" s="24">
        <v>0</v>
      </c>
      <c r="E691" s="24">
        <v>0</v>
      </c>
      <c r="F691" s="24">
        <v>699</v>
      </c>
    </row>
    <row r="692" spans="1:6" x14ac:dyDescent="0.25">
      <c r="A692" s="22">
        <v>4233210106</v>
      </c>
      <c r="B692" t="s">
        <v>544</v>
      </c>
      <c r="C692" s="24">
        <v>424.9</v>
      </c>
      <c r="D692" s="24">
        <v>0</v>
      </c>
      <c r="E692" s="24">
        <v>0</v>
      </c>
      <c r="F692" s="24">
        <v>424.9</v>
      </c>
    </row>
    <row r="693" spans="1:6" x14ac:dyDescent="0.25">
      <c r="A693" s="22">
        <v>4233210107</v>
      </c>
      <c r="B693" t="s">
        <v>545</v>
      </c>
      <c r="C693" s="24">
        <v>150</v>
      </c>
      <c r="D693" s="24">
        <v>610</v>
      </c>
      <c r="E693" s="24">
        <v>-150</v>
      </c>
      <c r="F693" s="24">
        <v>610</v>
      </c>
    </row>
    <row r="694" spans="1:6" x14ac:dyDescent="0.25">
      <c r="A694" s="22">
        <v>4233210110</v>
      </c>
      <c r="B694" t="s">
        <v>720</v>
      </c>
      <c r="C694" s="24">
        <v>389.85</v>
      </c>
      <c r="D694" s="24">
        <v>113</v>
      </c>
      <c r="E694" s="24">
        <v>0</v>
      </c>
      <c r="F694" s="24">
        <v>502.85</v>
      </c>
    </row>
    <row r="695" spans="1:6" x14ac:dyDescent="0.25">
      <c r="A695" s="22">
        <v>42332102</v>
      </c>
      <c r="B695" t="s">
        <v>460</v>
      </c>
      <c r="C695" s="24">
        <v>26942.14</v>
      </c>
      <c r="D695" s="24">
        <v>397.77</v>
      </c>
      <c r="E695" s="24">
        <v>0</v>
      </c>
      <c r="F695" s="24">
        <v>27339.91</v>
      </c>
    </row>
    <row r="696" spans="1:6" x14ac:dyDescent="0.25">
      <c r="A696" s="22">
        <v>4233210205</v>
      </c>
      <c r="B696" t="s">
        <v>192</v>
      </c>
      <c r="C696" s="24">
        <v>26942.14</v>
      </c>
      <c r="D696" s="24">
        <v>397.77</v>
      </c>
      <c r="E696" s="24">
        <v>0</v>
      </c>
      <c r="F696" s="24">
        <v>27339.91</v>
      </c>
    </row>
    <row r="697" spans="1:6" x14ac:dyDescent="0.25">
      <c r="A697" s="22">
        <v>42399</v>
      </c>
      <c r="B697" t="s">
        <v>547</v>
      </c>
      <c r="C697" s="24">
        <v>21884.47</v>
      </c>
      <c r="D697" s="24">
        <v>15163.95</v>
      </c>
      <c r="E697" s="24">
        <v>-1487.33</v>
      </c>
      <c r="F697" s="24">
        <v>35561.089999999997</v>
      </c>
    </row>
    <row r="698" spans="1:6" x14ac:dyDescent="0.25">
      <c r="A698" s="22">
        <v>423991</v>
      </c>
      <c r="B698" t="s">
        <v>548</v>
      </c>
      <c r="C698" s="24">
        <v>21884.47</v>
      </c>
      <c r="D698" s="24">
        <v>15163.95</v>
      </c>
      <c r="E698" s="24">
        <v>-1487.33</v>
      </c>
      <c r="F698" s="24">
        <v>35561.089999999997</v>
      </c>
    </row>
    <row r="699" spans="1:6" x14ac:dyDescent="0.25">
      <c r="A699" s="22">
        <v>42399101</v>
      </c>
      <c r="B699" t="s">
        <v>547</v>
      </c>
      <c r="C699" s="24">
        <v>21884.47</v>
      </c>
      <c r="D699" s="24">
        <v>15163.95</v>
      </c>
      <c r="E699" s="24">
        <v>-1487.33</v>
      </c>
      <c r="F699" s="24">
        <v>35561.089999999997</v>
      </c>
    </row>
    <row r="700" spans="1:6" x14ac:dyDescent="0.25">
      <c r="A700" s="22">
        <v>424</v>
      </c>
      <c r="B700" t="s">
        <v>549</v>
      </c>
      <c r="C700" s="24">
        <v>41422.81</v>
      </c>
      <c r="D700" s="24">
        <v>2740.16</v>
      </c>
      <c r="E700" s="24">
        <v>0</v>
      </c>
      <c r="F700" s="24">
        <v>44162.97</v>
      </c>
    </row>
    <row r="701" spans="1:6" x14ac:dyDescent="0.25">
      <c r="A701" s="22">
        <v>42402</v>
      </c>
      <c r="B701" t="s">
        <v>550</v>
      </c>
      <c r="C701" s="24">
        <v>33202.370000000003</v>
      </c>
      <c r="D701" s="24">
        <v>0</v>
      </c>
      <c r="E701" s="24">
        <v>0</v>
      </c>
      <c r="F701" s="24">
        <v>33202.370000000003</v>
      </c>
    </row>
    <row r="702" spans="1:6" x14ac:dyDescent="0.25">
      <c r="A702" s="22">
        <v>424021</v>
      </c>
      <c r="B702" t="s">
        <v>551</v>
      </c>
      <c r="C702" s="24">
        <v>33202.370000000003</v>
      </c>
      <c r="D702" s="24">
        <v>0</v>
      </c>
      <c r="E702" s="24">
        <v>0</v>
      </c>
      <c r="F702" s="24">
        <v>33202.370000000003</v>
      </c>
    </row>
    <row r="703" spans="1:6" x14ac:dyDescent="0.25">
      <c r="A703" s="22">
        <v>42402101</v>
      </c>
      <c r="B703" t="s">
        <v>194</v>
      </c>
      <c r="C703" s="24">
        <v>14590.83</v>
      </c>
      <c r="D703" s="24">
        <v>0</v>
      </c>
      <c r="E703" s="24">
        <v>0</v>
      </c>
      <c r="F703" s="24">
        <v>14590.83</v>
      </c>
    </row>
    <row r="704" spans="1:6" x14ac:dyDescent="0.25">
      <c r="A704" s="22">
        <v>42402102</v>
      </c>
      <c r="B704" t="s">
        <v>207</v>
      </c>
      <c r="C704" s="24">
        <v>5817.77</v>
      </c>
      <c r="D704" s="24">
        <v>0</v>
      </c>
      <c r="E704" s="24">
        <v>0</v>
      </c>
      <c r="F704" s="24">
        <v>5817.77</v>
      </c>
    </row>
    <row r="705" spans="1:6" x14ac:dyDescent="0.25">
      <c r="A705" s="22">
        <v>42402106</v>
      </c>
      <c r="B705" t="s">
        <v>721</v>
      </c>
      <c r="C705" s="24">
        <v>12793.77</v>
      </c>
      <c r="D705" s="24">
        <v>0</v>
      </c>
      <c r="E705" s="24">
        <v>0</v>
      </c>
      <c r="F705" s="24">
        <v>12793.77</v>
      </c>
    </row>
    <row r="706" spans="1:6" x14ac:dyDescent="0.25">
      <c r="A706" s="22">
        <v>42499</v>
      </c>
      <c r="B706" t="s">
        <v>552</v>
      </c>
      <c r="C706" s="24">
        <v>8220.44</v>
      </c>
      <c r="D706" s="24">
        <v>2740.16</v>
      </c>
      <c r="E706" s="24">
        <v>0</v>
      </c>
      <c r="F706" s="24">
        <v>10960.6</v>
      </c>
    </row>
    <row r="707" spans="1:6" x14ac:dyDescent="0.25">
      <c r="A707" s="22">
        <v>424991</v>
      </c>
      <c r="B707" t="s">
        <v>553</v>
      </c>
      <c r="C707" s="24">
        <v>8220.44</v>
      </c>
      <c r="D707" s="24">
        <v>2740.16</v>
      </c>
      <c r="E707" s="24">
        <v>0</v>
      </c>
      <c r="F707" s="24">
        <v>10960.6</v>
      </c>
    </row>
    <row r="708" spans="1:6" x14ac:dyDescent="0.25">
      <c r="A708" s="22">
        <v>42499103</v>
      </c>
      <c r="B708" t="s">
        <v>554</v>
      </c>
      <c r="C708" s="24">
        <v>8220.44</v>
      </c>
      <c r="D708" s="24">
        <v>2740.16</v>
      </c>
      <c r="E708" s="24">
        <v>0</v>
      </c>
      <c r="F708" s="24">
        <v>10960.6</v>
      </c>
    </row>
    <row r="709" spans="1:6" x14ac:dyDescent="0.25">
      <c r="A709" s="22">
        <v>425</v>
      </c>
      <c r="B709" t="s">
        <v>555</v>
      </c>
      <c r="C709" s="24">
        <v>271029.86</v>
      </c>
      <c r="D709" s="24">
        <v>80374.009999999995</v>
      </c>
      <c r="E709" s="24">
        <v>-2143</v>
      </c>
      <c r="F709" s="24">
        <v>349260.87</v>
      </c>
    </row>
    <row r="710" spans="1:6" x14ac:dyDescent="0.25">
      <c r="A710" s="22">
        <v>42501</v>
      </c>
      <c r="B710" t="s">
        <v>556</v>
      </c>
      <c r="C710" s="24">
        <v>40579.9</v>
      </c>
      <c r="D710" s="24">
        <v>5020.0200000000004</v>
      </c>
      <c r="E710" s="24">
        <v>-2143</v>
      </c>
      <c r="F710" s="24">
        <v>43456.92</v>
      </c>
    </row>
    <row r="711" spans="1:6" x14ac:dyDescent="0.25">
      <c r="A711" s="22">
        <v>425011</v>
      </c>
      <c r="B711" t="s">
        <v>557</v>
      </c>
      <c r="C711" s="24">
        <v>40579.9</v>
      </c>
      <c r="D711" s="24">
        <v>5020.0200000000004</v>
      </c>
      <c r="E711" s="24">
        <v>-2143</v>
      </c>
      <c r="F711" s="24">
        <v>43456.92</v>
      </c>
    </row>
    <row r="712" spans="1:6" x14ac:dyDescent="0.25">
      <c r="A712" s="22">
        <v>42501101</v>
      </c>
      <c r="B712" t="s">
        <v>556</v>
      </c>
      <c r="C712" s="24">
        <v>40579.9</v>
      </c>
      <c r="D712" s="24">
        <v>5020.0200000000004</v>
      </c>
      <c r="E712" s="24">
        <v>-2143</v>
      </c>
      <c r="F712" s="24">
        <v>43456.92</v>
      </c>
    </row>
    <row r="713" spans="1:6" x14ac:dyDescent="0.25">
      <c r="A713" s="22">
        <v>42502</v>
      </c>
      <c r="B713" t="s">
        <v>558</v>
      </c>
      <c r="C713" s="24">
        <v>4160.49</v>
      </c>
      <c r="D713" s="24">
        <v>0</v>
      </c>
      <c r="E713" s="24">
        <v>0</v>
      </c>
      <c r="F713" s="24">
        <v>4160.49</v>
      </c>
    </row>
    <row r="714" spans="1:6" x14ac:dyDescent="0.25">
      <c r="A714" s="22">
        <v>425021</v>
      </c>
      <c r="B714" t="s">
        <v>559</v>
      </c>
      <c r="C714" s="24">
        <v>4160.49</v>
      </c>
      <c r="D714" s="24">
        <v>0</v>
      </c>
      <c r="E714" s="24">
        <v>0</v>
      </c>
      <c r="F714" s="24">
        <v>4160.49</v>
      </c>
    </row>
    <row r="715" spans="1:6" x14ac:dyDescent="0.25">
      <c r="A715" s="22">
        <v>42502101</v>
      </c>
      <c r="B715" t="s">
        <v>558</v>
      </c>
      <c r="C715" s="24">
        <v>4160.49</v>
      </c>
      <c r="D715" s="24">
        <v>0</v>
      </c>
      <c r="E715" s="24">
        <v>0</v>
      </c>
      <c r="F715" s="24">
        <v>4160.49</v>
      </c>
    </row>
    <row r="716" spans="1:6" x14ac:dyDescent="0.25">
      <c r="A716" s="22">
        <v>42503</v>
      </c>
      <c r="B716" t="s">
        <v>560</v>
      </c>
      <c r="C716" s="24">
        <v>226061.97</v>
      </c>
      <c r="D716" s="24">
        <v>75353.990000000005</v>
      </c>
      <c r="E716" s="24">
        <v>0</v>
      </c>
      <c r="F716" s="24">
        <v>301415.96000000002</v>
      </c>
    </row>
    <row r="717" spans="1:6" x14ac:dyDescent="0.25">
      <c r="A717" s="22">
        <v>425031</v>
      </c>
      <c r="B717" t="s">
        <v>560</v>
      </c>
      <c r="C717" s="24">
        <v>226061.97</v>
      </c>
      <c r="D717" s="24">
        <v>75353.990000000005</v>
      </c>
      <c r="E717" s="24">
        <v>0</v>
      </c>
      <c r="F717" s="24">
        <v>301415.96000000002</v>
      </c>
    </row>
    <row r="718" spans="1:6" x14ac:dyDescent="0.25">
      <c r="A718" s="22">
        <v>42503101</v>
      </c>
      <c r="B718" t="s">
        <v>560</v>
      </c>
      <c r="C718" s="24">
        <v>226061.97</v>
      </c>
      <c r="D718" s="24">
        <v>75353.990000000005</v>
      </c>
      <c r="E718" s="24">
        <v>0</v>
      </c>
      <c r="F718" s="24">
        <v>301415.96000000002</v>
      </c>
    </row>
    <row r="719" spans="1:6" x14ac:dyDescent="0.25">
      <c r="A719" s="22">
        <v>42599</v>
      </c>
      <c r="B719" t="s">
        <v>562</v>
      </c>
      <c r="C719" s="24">
        <v>227.5</v>
      </c>
      <c r="D719" s="24">
        <v>0</v>
      </c>
      <c r="E719" s="24">
        <v>0</v>
      </c>
      <c r="F719" s="24">
        <v>227.5</v>
      </c>
    </row>
    <row r="720" spans="1:6" x14ac:dyDescent="0.25">
      <c r="A720" s="22">
        <v>425991</v>
      </c>
      <c r="B720" t="s">
        <v>563</v>
      </c>
      <c r="C720" s="24">
        <v>227.5</v>
      </c>
      <c r="D720" s="24">
        <v>0</v>
      </c>
      <c r="E720" s="24">
        <v>0</v>
      </c>
      <c r="F720" s="24">
        <v>227.5</v>
      </c>
    </row>
    <row r="721" spans="1:6" x14ac:dyDescent="0.25">
      <c r="A721" s="22">
        <v>42599102</v>
      </c>
      <c r="B721" t="s">
        <v>564</v>
      </c>
      <c r="C721" s="24">
        <v>227.5</v>
      </c>
      <c r="D721" s="24">
        <v>0</v>
      </c>
      <c r="E721" s="24">
        <v>0</v>
      </c>
      <c r="F721" s="24">
        <v>227.5</v>
      </c>
    </row>
    <row r="722" spans="1:6" x14ac:dyDescent="0.25">
      <c r="A722" s="22">
        <v>426</v>
      </c>
      <c r="B722" t="s">
        <v>722</v>
      </c>
      <c r="C722" s="24">
        <v>48.35</v>
      </c>
      <c r="D722" s="24">
        <v>0</v>
      </c>
      <c r="E722" s="24">
        <v>0</v>
      </c>
      <c r="F722" s="24">
        <v>48.35</v>
      </c>
    </row>
    <row r="723" spans="1:6" x14ac:dyDescent="0.25">
      <c r="A723" s="22">
        <v>42603</v>
      </c>
      <c r="B723" t="s">
        <v>723</v>
      </c>
      <c r="C723" s="24">
        <v>48.35</v>
      </c>
      <c r="D723" s="24">
        <v>0</v>
      </c>
      <c r="E723" s="24">
        <v>0</v>
      </c>
      <c r="F723" s="24">
        <v>48.35</v>
      </c>
    </row>
    <row r="724" spans="1:6" x14ac:dyDescent="0.25">
      <c r="A724" s="22">
        <v>426031</v>
      </c>
      <c r="B724" t="s">
        <v>724</v>
      </c>
      <c r="C724" s="24">
        <v>48.35</v>
      </c>
      <c r="D724" s="24">
        <v>0</v>
      </c>
      <c r="E724" s="24">
        <v>0</v>
      </c>
      <c r="F724" s="24">
        <v>48.35</v>
      </c>
    </row>
    <row r="725" spans="1:6" x14ac:dyDescent="0.25">
      <c r="A725" s="22">
        <v>42603101</v>
      </c>
      <c r="B725" t="s">
        <v>723</v>
      </c>
      <c r="C725" s="24">
        <v>48.35</v>
      </c>
      <c r="D725" s="24">
        <v>0</v>
      </c>
      <c r="E725" s="24">
        <v>0</v>
      </c>
      <c r="F725" s="24">
        <v>48.35</v>
      </c>
    </row>
    <row r="726" spans="1:6" x14ac:dyDescent="0.25">
      <c r="A726" s="22">
        <v>427</v>
      </c>
      <c r="B726" t="s">
        <v>725</v>
      </c>
      <c r="C726" s="24">
        <v>910.93</v>
      </c>
      <c r="D726" s="24">
        <v>2869.29</v>
      </c>
      <c r="E726" s="24">
        <v>-2338.1</v>
      </c>
      <c r="F726" s="24">
        <v>1442.12</v>
      </c>
    </row>
    <row r="727" spans="1:6" x14ac:dyDescent="0.25">
      <c r="A727" s="22">
        <v>42799</v>
      </c>
      <c r="B727" t="s">
        <v>726</v>
      </c>
      <c r="C727" s="24">
        <v>910.93</v>
      </c>
      <c r="D727" s="24">
        <v>2869.29</v>
      </c>
      <c r="E727" s="24">
        <v>-2338.1</v>
      </c>
      <c r="F727" s="24">
        <v>1442.12</v>
      </c>
    </row>
    <row r="728" spans="1:6" x14ac:dyDescent="0.25">
      <c r="A728" s="22">
        <v>427991</v>
      </c>
      <c r="B728" t="s">
        <v>727</v>
      </c>
      <c r="C728" s="24">
        <v>910.93</v>
      </c>
      <c r="D728" s="24">
        <v>2869.29</v>
      </c>
      <c r="E728" s="24">
        <v>-2338.1</v>
      </c>
      <c r="F728" s="24">
        <v>1442.12</v>
      </c>
    </row>
    <row r="729" spans="1:6" x14ac:dyDescent="0.25">
      <c r="A729" s="22">
        <v>42799102</v>
      </c>
      <c r="B729" t="s">
        <v>728</v>
      </c>
      <c r="C729" s="24">
        <v>565.03</v>
      </c>
      <c r="D729" s="24">
        <v>2448.37</v>
      </c>
      <c r="E729" s="24">
        <v>-2260</v>
      </c>
      <c r="F729" s="24">
        <v>753.4</v>
      </c>
    </row>
    <row r="730" spans="1:6" x14ac:dyDescent="0.25">
      <c r="A730" s="22">
        <v>42799103</v>
      </c>
      <c r="B730" t="s">
        <v>729</v>
      </c>
      <c r="C730" s="24">
        <v>130.74</v>
      </c>
      <c r="D730" s="24">
        <v>209.36</v>
      </c>
      <c r="E730" s="24">
        <v>0</v>
      </c>
      <c r="F730" s="24">
        <v>340.1</v>
      </c>
    </row>
    <row r="731" spans="1:6" x14ac:dyDescent="0.25">
      <c r="A731" s="22">
        <v>42799104</v>
      </c>
      <c r="B731" t="s">
        <v>730</v>
      </c>
      <c r="C731" s="24">
        <v>215.16</v>
      </c>
      <c r="D731" s="24">
        <v>211.56</v>
      </c>
      <c r="E731" s="24">
        <v>-78.099999999999994</v>
      </c>
      <c r="F731" s="24">
        <v>348.62</v>
      </c>
    </row>
    <row r="732" spans="1:6" x14ac:dyDescent="0.25">
      <c r="A732" s="22">
        <v>43</v>
      </c>
      <c r="B732" t="s">
        <v>565</v>
      </c>
      <c r="C732" s="24">
        <v>11647.41</v>
      </c>
      <c r="D732" s="24">
        <v>3611.77</v>
      </c>
      <c r="E732" s="24">
        <v>-61.6</v>
      </c>
      <c r="F732" s="24">
        <v>15197.58</v>
      </c>
    </row>
    <row r="733" spans="1:6" x14ac:dyDescent="0.25">
      <c r="A733" s="22">
        <v>434</v>
      </c>
      <c r="B733" t="s">
        <v>566</v>
      </c>
      <c r="C733" s="24">
        <v>508.5</v>
      </c>
      <c r="D733" s="24">
        <v>113</v>
      </c>
      <c r="E733" s="24">
        <v>-56.5</v>
      </c>
      <c r="F733" s="24">
        <v>565</v>
      </c>
    </row>
    <row r="734" spans="1:6" x14ac:dyDescent="0.25">
      <c r="A734" s="22">
        <v>43402</v>
      </c>
      <c r="B734" t="s">
        <v>567</v>
      </c>
      <c r="C734" s="24">
        <v>508.5</v>
      </c>
      <c r="D734" s="24">
        <v>113</v>
      </c>
      <c r="E734" s="24">
        <v>-56.5</v>
      </c>
      <c r="F734" s="24">
        <v>565</v>
      </c>
    </row>
    <row r="735" spans="1:6" x14ac:dyDescent="0.25">
      <c r="A735" s="22">
        <v>434021</v>
      </c>
      <c r="B735" t="s">
        <v>568</v>
      </c>
      <c r="C735" s="24">
        <v>508.5</v>
      </c>
      <c r="D735" s="24">
        <v>113</v>
      </c>
      <c r="E735" s="24">
        <v>-56.5</v>
      </c>
      <c r="F735" s="24">
        <v>565</v>
      </c>
    </row>
    <row r="736" spans="1:6" x14ac:dyDescent="0.25">
      <c r="A736" s="22">
        <v>43402101</v>
      </c>
      <c r="B736" t="s">
        <v>569</v>
      </c>
      <c r="C736" s="24">
        <v>508.5</v>
      </c>
      <c r="D736" s="24">
        <v>113</v>
      </c>
      <c r="E736" s="24">
        <v>-56.5</v>
      </c>
      <c r="F736" s="24">
        <v>565</v>
      </c>
    </row>
    <row r="737" spans="1:6" x14ac:dyDescent="0.25">
      <c r="A737" s="22">
        <v>438</v>
      </c>
      <c r="B737" t="s">
        <v>570</v>
      </c>
      <c r="C737" s="24">
        <v>11138.91</v>
      </c>
      <c r="D737" s="24">
        <v>3498.77</v>
      </c>
      <c r="E737" s="24">
        <v>-5.0999999999999996</v>
      </c>
      <c r="F737" s="24">
        <v>14632.58</v>
      </c>
    </row>
    <row r="738" spans="1:6" x14ac:dyDescent="0.25">
      <c r="A738" s="22">
        <v>43801</v>
      </c>
      <c r="B738" t="s">
        <v>571</v>
      </c>
      <c r="C738" s="24">
        <v>9049.83</v>
      </c>
      <c r="D738" s="24">
        <v>3016.61</v>
      </c>
      <c r="E738" s="24">
        <v>0</v>
      </c>
      <c r="F738" s="24">
        <v>12066.44</v>
      </c>
    </row>
    <row r="739" spans="1:6" x14ac:dyDescent="0.25">
      <c r="A739" s="22">
        <v>438011</v>
      </c>
      <c r="B739" t="s">
        <v>572</v>
      </c>
      <c r="C739" s="24">
        <v>9049.83</v>
      </c>
      <c r="D739" s="24">
        <v>3016.61</v>
      </c>
      <c r="E739" s="24">
        <v>0</v>
      </c>
      <c r="F739" s="24">
        <v>12066.44</v>
      </c>
    </row>
    <row r="740" spans="1:6" x14ac:dyDescent="0.25">
      <c r="A740" s="22">
        <v>43801101</v>
      </c>
      <c r="B740" t="s">
        <v>571</v>
      </c>
      <c r="C740" s="24">
        <v>9049.83</v>
      </c>
      <c r="D740" s="24">
        <v>3016.61</v>
      </c>
      <c r="E740" s="24">
        <v>0</v>
      </c>
      <c r="F740" s="24">
        <v>12066.44</v>
      </c>
    </row>
    <row r="741" spans="1:6" x14ac:dyDescent="0.25">
      <c r="A741" s="22">
        <v>43899</v>
      </c>
      <c r="B741" t="s">
        <v>570</v>
      </c>
      <c r="C741" s="24">
        <v>2089.08</v>
      </c>
      <c r="D741" s="24">
        <v>482.16</v>
      </c>
      <c r="E741" s="24">
        <v>-5.0999999999999996</v>
      </c>
      <c r="F741" s="24">
        <v>2566.14</v>
      </c>
    </row>
    <row r="742" spans="1:6" x14ac:dyDescent="0.25">
      <c r="A742" s="22">
        <v>438991</v>
      </c>
      <c r="B742" t="s">
        <v>573</v>
      </c>
      <c r="C742" s="24">
        <v>2089.08</v>
      </c>
      <c r="D742" s="24">
        <v>482.16</v>
      </c>
      <c r="E742" s="24">
        <v>-5.0999999999999996</v>
      </c>
      <c r="F742" s="24">
        <v>2566.14</v>
      </c>
    </row>
    <row r="743" spans="1:6" x14ac:dyDescent="0.25">
      <c r="A743" s="22">
        <v>43899199</v>
      </c>
      <c r="B743" t="s">
        <v>570</v>
      </c>
      <c r="C743" s="24">
        <v>2089.08</v>
      </c>
      <c r="D743" s="24">
        <v>482.16</v>
      </c>
      <c r="E743" s="24">
        <v>-5.0999999999999996</v>
      </c>
      <c r="F743" s="24">
        <v>2566.14</v>
      </c>
    </row>
    <row r="744" spans="1:6" x14ac:dyDescent="0.25">
      <c r="A744" s="22">
        <v>44</v>
      </c>
      <c r="B744" t="s">
        <v>574</v>
      </c>
      <c r="C744" s="24">
        <v>292611.25</v>
      </c>
      <c r="D744" s="24">
        <v>97742.6</v>
      </c>
      <c r="E744" s="24">
        <v>0</v>
      </c>
      <c r="F744" s="24">
        <v>390353.85</v>
      </c>
    </row>
    <row r="745" spans="1:6" x14ac:dyDescent="0.25">
      <c r="A745" s="22">
        <v>441</v>
      </c>
      <c r="B745" t="s">
        <v>575</v>
      </c>
      <c r="C745" s="24">
        <v>237312.16</v>
      </c>
      <c r="D745" s="24">
        <v>80598.33</v>
      </c>
      <c r="E745" s="24">
        <v>0</v>
      </c>
      <c r="F745" s="24">
        <v>317910.49</v>
      </c>
    </row>
    <row r="746" spans="1:6" x14ac:dyDescent="0.25">
      <c r="A746" s="22">
        <v>44101</v>
      </c>
      <c r="B746" t="s">
        <v>189</v>
      </c>
      <c r="C746" s="24">
        <v>65630.789999999994</v>
      </c>
      <c r="D746" s="24">
        <v>21896.95</v>
      </c>
      <c r="E746" s="24">
        <v>0</v>
      </c>
      <c r="F746" s="24">
        <v>87527.74</v>
      </c>
    </row>
    <row r="747" spans="1:6" x14ac:dyDescent="0.25">
      <c r="A747" s="22">
        <v>441011</v>
      </c>
      <c r="B747" t="s">
        <v>576</v>
      </c>
      <c r="C747" s="24">
        <v>65630.789999999994</v>
      </c>
      <c r="D747" s="24">
        <v>21896.95</v>
      </c>
      <c r="E747" s="24">
        <v>0</v>
      </c>
      <c r="F747" s="24">
        <v>87527.74</v>
      </c>
    </row>
    <row r="748" spans="1:6" x14ac:dyDescent="0.25">
      <c r="A748" s="22">
        <v>44101101</v>
      </c>
      <c r="B748" t="s">
        <v>217</v>
      </c>
      <c r="C748" s="24">
        <v>33058.69</v>
      </c>
      <c r="D748" s="24">
        <v>11019.56</v>
      </c>
      <c r="E748" s="24">
        <v>0</v>
      </c>
      <c r="F748" s="24">
        <v>44078.25</v>
      </c>
    </row>
    <row r="749" spans="1:6" x14ac:dyDescent="0.25">
      <c r="A749" s="22">
        <v>44101102</v>
      </c>
      <c r="B749" t="s">
        <v>192</v>
      </c>
      <c r="C749" s="24">
        <v>32572.1</v>
      </c>
      <c r="D749" s="24">
        <v>10877.39</v>
      </c>
      <c r="E749" s="24">
        <v>0</v>
      </c>
      <c r="F749" s="24">
        <v>43449.49</v>
      </c>
    </row>
    <row r="750" spans="1:6" x14ac:dyDescent="0.25">
      <c r="A750" s="22">
        <v>44102</v>
      </c>
      <c r="B750" t="s">
        <v>194</v>
      </c>
      <c r="C750" s="24">
        <v>149390.71</v>
      </c>
      <c r="D750" s="24">
        <v>51335.08</v>
      </c>
      <c r="E750" s="24">
        <v>0</v>
      </c>
      <c r="F750" s="24">
        <v>200725.79</v>
      </c>
    </row>
    <row r="751" spans="1:6" x14ac:dyDescent="0.25">
      <c r="A751" s="22">
        <v>441021</v>
      </c>
      <c r="B751" t="s">
        <v>577</v>
      </c>
      <c r="C751" s="24">
        <v>149390.71</v>
      </c>
      <c r="D751" s="24">
        <v>51335.08</v>
      </c>
      <c r="E751" s="24">
        <v>0</v>
      </c>
      <c r="F751" s="24">
        <v>200725.79</v>
      </c>
    </row>
    <row r="752" spans="1:6" x14ac:dyDescent="0.25">
      <c r="A752" s="22">
        <v>44102101</v>
      </c>
      <c r="B752" t="s">
        <v>578</v>
      </c>
      <c r="C752" s="24">
        <v>6431.53</v>
      </c>
      <c r="D752" s="24">
        <v>2143.2800000000002</v>
      </c>
      <c r="E752" s="24">
        <v>0</v>
      </c>
      <c r="F752" s="24">
        <v>8574.81</v>
      </c>
    </row>
    <row r="753" spans="1:6" x14ac:dyDescent="0.25">
      <c r="A753" s="22">
        <v>44102102</v>
      </c>
      <c r="B753" t="s">
        <v>197</v>
      </c>
      <c r="C753" s="24">
        <v>1690.67</v>
      </c>
      <c r="D753" s="24">
        <v>563.53</v>
      </c>
      <c r="E753" s="24">
        <v>0</v>
      </c>
      <c r="F753" s="24">
        <v>2254.1999999999998</v>
      </c>
    </row>
    <row r="754" spans="1:6" x14ac:dyDescent="0.25">
      <c r="A754" s="22">
        <v>44102103</v>
      </c>
      <c r="B754" t="s">
        <v>579</v>
      </c>
      <c r="C754" s="24">
        <v>7094.75</v>
      </c>
      <c r="D754" s="24">
        <v>3814.67</v>
      </c>
      <c r="E754" s="24">
        <v>0</v>
      </c>
      <c r="F754" s="24">
        <v>10909.42</v>
      </c>
    </row>
    <row r="755" spans="1:6" x14ac:dyDescent="0.25">
      <c r="A755" s="22">
        <v>44102104</v>
      </c>
      <c r="B755" t="s">
        <v>580</v>
      </c>
      <c r="C755" s="24">
        <v>119840.91</v>
      </c>
      <c r="D755" s="24">
        <v>40031.300000000003</v>
      </c>
      <c r="E755" s="24">
        <v>0</v>
      </c>
      <c r="F755" s="24">
        <v>159872.21</v>
      </c>
    </row>
    <row r="756" spans="1:6" x14ac:dyDescent="0.25">
      <c r="A756" s="22">
        <v>44102105</v>
      </c>
      <c r="B756" t="s">
        <v>221</v>
      </c>
      <c r="C756" s="24">
        <v>202.32</v>
      </c>
      <c r="D756" s="24">
        <v>67.44</v>
      </c>
      <c r="E756" s="24">
        <v>0</v>
      </c>
      <c r="F756" s="24">
        <v>269.76</v>
      </c>
    </row>
    <row r="757" spans="1:6" x14ac:dyDescent="0.25">
      <c r="A757" s="22">
        <v>44102106</v>
      </c>
      <c r="B757" t="s">
        <v>204</v>
      </c>
      <c r="C757" s="24">
        <v>14130.53</v>
      </c>
      <c r="D757" s="24">
        <v>4714.8599999999997</v>
      </c>
      <c r="E757" s="24">
        <v>0</v>
      </c>
      <c r="F757" s="24">
        <v>18845.39</v>
      </c>
    </row>
    <row r="758" spans="1:6" x14ac:dyDescent="0.25">
      <c r="A758" s="22">
        <v>44103</v>
      </c>
      <c r="B758" t="s">
        <v>206</v>
      </c>
      <c r="C758" s="24">
        <v>19472.88</v>
      </c>
      <c r="D758" s="24">
        <v>6490.96</v>
      </c>
      <c r="E758" s="24">
        <v>0</v>
      </c>
      <c r="F758" s="24">
        <v>25963.84</v>
      </c>
    </row>
    <row r="759" spans="1:6" x14ac:dyDescent="0.25">
      <c r="A759" s="22">
        <v>441031</v>
      </c>
      <c r="B759" t="s">
        <v>581</v>
      </c>
      <c r="C759" s="24">
        <v>19472.88</v>
      </c>
      <c r="D759" s="24">
        <v>6490.96</v>
      </c>
      <c r="E759" s="24">
        <v>0</v>
      </c>
      <c r="F759" s="24">
        <v>25963.84</v>
      </c>
    </row>
    <row r="760" spans="1:6" x14ac:dyDescent="0.25">
      <c r="A760" s="22">
        <v>44103101</v>
      </c>
      <c r="B760" t="s">
        <v>206</v>
      </c>
      <c r="C760" s="24">
        <v>19472.88</v>
      </c>
      <c r="D760" s="24">
        <v>6490.96</v>
      </c>
      <c r="E760" s="24">
        <v>0</v>
      </c>
      <c r="F760" s="24">
        <v>25963.84</v>
      </c>
    </row>
    <row r="761" spans="1:6" x14ac:dyDescent="0.25">
      <c r="A761" s="22">
        <v>44105</v>
      </c>
      <c r="B761" t="s">
        <v>212</v>
      </c>
      <c r="C761" s="24">
        <v>589.12</v>
      </c>
      <c r="D761" s="24">
        <v>196.42</v>
      </c>
      <c r="E761" s="24">
        <v>0</v>
      </c>
      <c r="F761" s="24">
        <v>785.54</v>
      </c>
    </row>
    <row r="762" spans="1:6" x14ac:dyDescent="0.25">
      <c r="A762" s="22">
        <v>441051</v>
      </c>
      <c r="B762" t="s">
        <v>213</v>
      </c>
      <c r="C762" s="24">
        <v>589.12</v>
      </c>
      <c r="D762" s="24">
        <v>196.42</v>
      </c>
      <c r="E762" s="24">
        <v>0</v>
      </c>
      <c r="F762" s="24">
        <v>785.54</v>
      </c>
    </row>
    <row r="763" spans="1:6" x14ac:dyDescent="0.25">
      <c r="A763" s="22">
        <v>44105102</v>
      </c>
      <c r="B763" t="s">
        <v>57</v>
      </c>
      <c r="C763" s="24">
        <v>589.12</v>
      </c>
      <c r="D763" s="24">
        <v>196.42</v>
      </c>
      <c r="E763" s="24">
        <v>0</v>
      </c>
      <c r="F763" s="24">
        <v>785.54</v>
      </c>
    </row>
    <row r="764" spans="1:6" x14ac:dyDescent="0.25">
      <c r="A764" s="22">
        <v>44106</v>
      </c>
      <c r="B764" t="s">
        <v>214</v>
      </c>
      <c r="C764" s="24">
        <v>2228.66</v>
      </c>
      <c r="D764" s="24">
        <v>678.92</v>
      </c>
      <c r="E764" s="24">
        <v>0</v>
      </c>
      <c r="F764" s="24">
        <v>2907.58</v>
      </c>
    </row>
    <row r="765" spans="1:6" x14ac:dyDescent="0.25">
      <c r="A765" s="22">
        <v>441061</v>
      </c>
      <c r="B765" t="s">
        <v>215</v>
      </c>
      <c r="C765" s="24">
        <v>2228.66</v>
      </c>
      <c r="D765" s="24">
        <v>678.92</v>
      </c>
      <c r="E765" s="24">
        <v>0</v>
      </c>
      <c r="F765" s="24">
        <v>2907.58</v>
      </c>
    </row>
    <row r="766" spans="1:6" x14ac:dyDescent="0.25">
      <c r="A766" s="22">
        <v>44106101</v>
      </c>
      <c r="B766" t="s">
        <v>214</v>
      </c>
      <c r="C766" s="24">
        <v>2228.66</v>
      </c>
      <c r="D766" s="24">
        <v>678.92</v>
      </c>
      <c r="E766" s="24">
        <v>0</v>
      </c>
      <c r="F766" s="24">
        <v>2907.58</v>
      </c>
    </row>
    <row r="767" spans="1:6" x14ac:dyDescent="0.25">
      <c r="A767" s="22">
        <v>443</v>
      </c>
      <c r="B767" t="s">
        <v>731</v>
      </c>
      <c r="C767" s="24">
        <v>3866.36</v>
      </c>
      <c r="D767" s="24">
        <v>0</v>
      </c>
      <c r="E767" s="24">
        <v>0</v>
      </c>
      <c r="F767" s="24">
        <v>3866.36</v>
      </c>
    </row>
    <row r="768" spans="1:6" x14ac:dyDescent="0.25">
      <c r="A768" s="22">
        <v>44301</v>
      </c>
      <c r="B768" t="s">
        <v>732</v>
      </c>
      <c r="C768" s="24">
        <v>3866.36</v>
      </c>
      <c r="D768" s="24">
        <v>0</v>
      </c>
      <c r="E768" s="24">
        <v>0</v>
      </c>
      <c r="F768" s="24">
        <v>3866.36</v>
      </c>
    </row>
    <row r="769" spans="1:6" x14ac:dyDescent="0.25">
      <c r="A769" s="22">
        <v>443011</v>
      </c>
      <c r="B769" t="s">
        <v>733</v>
      </c>
      <c r="C769" s="24">
        <v>3866.36</v>
      </c>
      <c r="D769" s="24">
        <v>0</v>
      </c>
      <c r="E769" s="24">
        <v>0</v>
      </c>
      <c r="F769" s="24">
        <v>3866.36</v>
      </c>
    </row>
    <row r="770" spans="1:6" x14ac:dyDescent="0.25">
      <c r="A770" s="22">
        <v>44301101</v>
      </c>
      <c r="B770" t="s">
        <v>732</v>
      </c>
      <c r="C770" s="24">
        <v>3866.36</v>
      </c>
      <c r="D770" s="24">
        <v>0</v>
      </c>
      <c r="E770" s="24">
        <v>0</v>
      </c>
      <c r="F770" s="24">
        <v>3866.36</v>
      </c>
    </row>
    <row r="771" spans="1:6" x14ac:dyDescent="0.25">
      <c r="A771" s="22">
        <v>444</v>
      </c>
      <c r="B771" t="s">
        <v>582</v>
      </c>
      <c r="C771" s="24">
        <v>51432.73</v>
      </c>
      <c r="D771" s="24">
        <v>17144.27</v>
      </c>
      <c r="E771" s="24">
        <v>0</v>
      </c>
      <c r="F771" s="24">
        <v>68577</v>
      </c>
    </row>
    <row r="772" spans="1:6" x14ac:dyDescent="0.25">
      <c r="A772" s="22">
        <v>44401</v>
      </c>
      <c r="B772" t="s">
        <v>703</v>
      </c>
      <c r="C772" s="24">
        <v>16032.68</v>
      </c>
      <c r="D772" s="24">
        <v>5344.23</v>
      </c>
      <c r="E772" s="24">
        <v>0</v>
      </c>
      <c r="F772" s="24">
        <v>21376.91</v>
      </c>
    </row>
    <row r="773" spans="1:6" x14ac:dyDescent="0.25">
      <c r="A773" s="22">
        <v>444011</v>
      </c>
      <c r="B773" t="s">
        <v>704</v>
      </c>
      <c r="C773" s="24">
        <v>16032.68</v>
      </c>
      <c r="D773" s="24">
        <v>5344.23</v>
      </c>
      <c r="E773" s="24">
        <v>0</v>
      </c>
      <c r="F773" s="24">
        <v>21376.91</v>
      </c>
    </row>
    <row r="774" spans="1:6" x14ac:dyDescent="0.25">
      <c r="A774" s="22">
        <v>44401101</v>
      </c>
      <c r="B774" t="s">
        <v>703</v>
      </c>
      <c r="C774" s="24">
        <v>16032.68</v>
      </c>
      <c r="D774" s="24">
        <v>5344.23</v>
      </c>
      <c r="E774" s="24">
        <v>0</v>
      </c>
      <c r="F774" s="24">
        <v>21376.91</v>
      </c>
    </row>
    <row r="775" spans="1:6" x14ac:dyDescent="0.25">
      <c r="A775" s="22">
        <v>44402</v>
      </c>
      <c r="B775" t="s">
        <v>176</v>
      </c>
      <c r="C775" s="24">
        <v>35400.050000000003</v>
      </c>
      <c r="D775" s="24">
        <v>11800.04</v>
      </c>
      <c r="E775" s="24">
        <v>0</v>
      </c>
      <c r="F775" s="24">
        <v>47200.09</v>
      </c>
    </row>
    <row r="776" spans="1:6" x14ac:dyDescent="0.25">
      <c r="A776" s="22">
        <v>444021</v>
      </c>
      <c r="B776" t="s">
        <v>226</v>
      </c>
      <c r="C776" s="24">
        <v>35400.050000000003</v>
      </c>
      <c r="D776" s="24">
        <v>11800.04</v>
      </c>
      <c r="E776" s="24">
        <v>0</v>
      </c>
      <c r="F776" s="24">
        <v>47200.09</v>
      </c>
    </row>
    <row r="777" spans="1:6" x14ac:dyDescent="0.25">
      <c r="A777" s="22">
        <v>44402101</v>
      </c>
      <c r="B777" t="s">
        <v>176</v>
      </c>
      <c r="C777" s="24">
        <v>35400.050000000003</v>
      </c>
      <c r="D777" s="24">
        <v>11800.04</v>
      </c>
      <c r="E777" s="24">
        <v>0</v>
      </c>
      <c r="F777" s="24">
        <v>47200.09</v>
      </c>
    </row>
    <row r="778" spans="1:6" x14ac:dyDescent="0.25">
      <c r="A778" s="22">
        <v>46</v>
      </c>
      <c r="B778" t="s">
        <v>583</v>
      </c>
      <c r="C778" s="24">
        <v>20381.98</v>
      </c>
      <c r="D778" s="24">
        <v>76797.399999999994</v>
      </c>
      <c r="E778" s="24">
        <v>0</v>
      </c>
      <c r="F778" s="24">
        <v>97179.38</v>
      </c>
    </row>
    <row r="779" spans="1:6" x14ac:dyDescent="0.25">
      <c r="A779" s="22">
        <v>461</v>
      </c>
      <c r="B779" t="s">
        <v>583</v>
      </c>
      <c r="C779" s="24">
        <v>20381.98</v>
      </c>
      <c r="D779" s="24">
        <v>76797.399999999994</v>
      </c>
      <c r="E779" s="24">
        <v>0</v>
      </c>
      <c r="F779" s="24">
        <v>97179.38</v>
      </c>
    </row>
    <row r="780" spans="1:6" x14ac:dyDescent="0.25">
      <c r="A780" s="22">
        <v>46104</v>
      </c>
      <c r="B780" t="s">
        <v>584</v>
      </c>
      <c r="C780" s="24">
        <v>12000</v>
      </c>
      <c r="D780" s="24">
        <v>75000</v>
      </c>
      <c r="E780" s="24">
        <v>0</v>
      </c>
      <c r="F780" s="24">
        <v>87000</v>
      </c>
    </row>
    <row r="781" spans="1:6" x14ac:dyDescent="0.25">
      <c r="A781" s="22">
        <v>461041</v>
      </c>
      <c r="B781" t="s">
        <v>585</v>
      </c>
      <c r="C781" s="24">
        <v>12000</v>
      </c>
      <c r="D781" s="24">
        <v>75000</v>
      </c>
      <c r="E781" s="24">
        <v>0</v>
      </c>
      <c r="F781" s="24">
        <v>87000</v>
      </c>
    </row>
    <row r="782" spans="1:6" x14ac:dyDescent="0.25">
      <c r="A782" s="22">
        <v>46104101</v>
      </c>
      <c r="B782" t="s">
        <v>586</v>
      </c>
      <c r="C782" s="24">
        <v>12000</v>
      </c>
      <c r="D782" s="24">
        <v>75000</v>
      </c>
      <c r="E782" s="24">
        <v>0</v>
      </c>
      <c r="F782" s="24">
        <v>87000</v>
      </c>
    </row>
    <row r="783" spans="1:6" x14ac:dyDescent="0.25">
      <c r="A783" s="22">
        <v>46199</v>
      </c>
      <c r="B783" t="s">
        <v>583</v>
      </c>
      <c r="C783" s="24">
        <v>8381.98</v>
      </c>
      <c r="D783" s="24">
        <v>1797.4</v>
      </c>
      <c r="E783" s="24">
        <v>0</v>
      </c>
      <c r="F783" s="24">
        <v>10179.379999999999</v>
      </c>
    </row>
    <row r="784" spans="1:6" x14ac:dyDescent="0.25">
      <c r="A784" s="22">
        <v>461991</v>
      </c>
      <c r="B784" t="s">
        <v>587</v>
      </c>
      <c r="C784" s="24">
        <v>8381.98</v>
      </c>
      <c r="D784" s="24">
        <v>1797.4</v>
      </c>
      <c r="E784" s="24">
        <v>0</v>
      </c>
      <c r="F784" s="24">
        <v>10179.379999999999</v>
      </c>
    </row>
    <row r="785" spans="1:6" x14ac:dyDescent="0.25">
      <c r="A785" s="22">
        <v>46199102</v>
      </c>
      <c r="B785" t="s">
        <v>588</v>
      </c>
      <c r="C785" s="24">
        <v>8381.98</v>
      </c>
      <c r="D785" s="24">
        <v>1797.4</v>
      </c>
      <c r="E785" s="24">
        <v>0</v>
      </c>
      <c r="F785" s="24">
        <v>10179.379999999999</v>
      </c>
    </row>
    <row r="786" spans="1:6" x14ac:dyDescent="0.25">
      <c r="A786" s="22">
        <v>47</v>
      </c>
      <c r="B786" t="s">
        <v>590</v>
      </c>
      <c r="C786" s="24">
        <v>38531.97</v>
      </c>
      <c r="D786" s="24">
        <v>0</v>
      </c>
      <c r="E786" s="24">
        <v>0</v>
      </c>
      <c r="F786" s="24">
        <v>38531.97</v>
      </c>
    </row>
    <row r="787" spans="1:6" x14ac:dyDescent="0.25">
      <c r="A787" s="22">
        <v>471</v>
      </c>
      <c r="B787" t="s">
        <v>590</v>
      </c>
      <c r="C787" s="24">
        <v>38531.97</v>
      </c>
      <c r="D787" s="24">
        <v>0</v>
      </c>
      <c r="E787" s="24">
        <v>0</v>
      </c>
      <c r="F787" s="24">
        <v>38531.97</v>
      </c>
    </row>
    <row r="788" spans="1:6" x14ac:dyDescent="0.25">
      <c r="A788" s="22">
        <v>47101</v>
      </c>
      <c r="B788" t="s">
        <v>591</v>
      </c>
      <c r="C788" s="24">
        <v>38531.97</v>
      </c>
      <c r="D788" s="24">
        <v>0</v>
      </c>
      <c r="E788" s="24">
        <v>0</v>
      </c>
      <c r="F788" s="24">
        <v>38531.97</v>
      </c>
    </row>
    <row r="789" spans="1:6" x14ac:dyDescent="0.25">
      <c r="A789" s="22">
        <v>471011</v>
      </c>
      <c r="B789" t="s">
        <v>592</v>
      </c>
      <c r="C789" s="24">
        <v>38531.97</v>
      </c>
      <c r="D789" s="24">
        <v>0</v>
      </c>
      <c r="E789" s="24">
        <v>0</v>
      </c>
      <c r="F789" s="24">
        <v>38531.97</v>
      </c>
    </row>
    <row r="790" spans="1:6" x14ac:dyDescent="0.25">
      <c r="A790" s="22">
        <v>47101101</v>
      </c>
      <c r="B790" t="s">
        <v>591</v>
      </c>
      <c r="C790" s="24">
        <v>38531.97</v>
      </c>
      <c r="D790" s="24">
        <v>0</v>
      </c>
      <c r="E790" s="24">
        <v>0</v>
      </c>
      <c r="F790" s="24">
        <v>38531.97</v>
      </c>
    </row>
    <row r="791" spans="1:6" x14ac:dyDescent="0.25">
      <c r="A791" s="22">
        <v>48</v>
      </c>
      <c r="B791" t="s">
        <v>593</v>
      </c>
      <c r="C791" s="24">
        <v>87.6</v>
      </c>
      <c r="D791" s="24">
        <v>637.83000000000004</v>
      </c>
      <c r="E791" s="24">
        <v>-294.23</v>
      </c>
      <c r="F791" s="24">
        <v>431.2</v>
      </c>
    </row>
    <row r="792" spans="1:6" x14ac:dyDescent="0.25">
      <c r="A792" s="22">
        <v>481</v>
      </c>
      <c r="B792" t="s">
        <v>593</v>
      </c>
      <c r="C792" s="24">
        <v>87.6</v>
      </c>
      <c r="D792" s="24">
        <v>637.83000000000004</v>
      </c>
      <c r="E792" s="24">
        <v>-294.23</v>
      </c>
      <c r="F792" s="24">
        <v>431.2</v>
      </c>
    </row>
    <row r="793" spans="1:6" x14ac:dyDescent="0.25">
      <c r="A793" s="22">
        <v>48199</v>
      </c>
      <c r="B793" t="s">
        <v>594</v>
      </c>
      <c r="C793" s="24">
        <v>87.6</v>
      </c>
      <c r="D793" s="24">
        <v>637.83000000000004</v>
      </c>
      <c r="E793" s="24">
        <v>-294.23</v>
      </c>
      <c r="F793" s="24">
        <v>431.2</v>
      </c>
    </row>
    <row r="794" spans="1:6" x14ac:dyDescent="0.25">
      <c r="A794" s="22">
        <v>481991</v>
      </c>
      <c r="B794" t="s">
        <v>595</v>
      </c>
      <c r="C794" s="24">
        <v>87.6</v>
      </c>
      <c r="D794" s="24">
        <v>637.83000000000004</v>
      </c>
      <c r="E794" s="24">
        <v>-294.23</v>
      </c>
      <c r="F794" s="24">
        <v>431.2</v>
      </c>
    </row>
    <row r="795" spans="1:6" x14ac:dyDescent="0.25">
      <c r="A795" s="22">
        <v>48199101</v>
      </c>
      <c r="B795" t="s">
        <v>594</v>
      </c>
      <c r="C795" s="24">
        <v>87.6</v>
      </c>
      <c r="D795" s="24">
        <v>637.83000000000004</v>
      </c>
      <c r="E795" s="24">
        <v>-294.23</v>
      </c>
      <c r="F795" s="24">
        <v>431.2</v>
      </c>
    </row>
    <row r="796" spans="1:6" x14ac:dyDescent="0.25">
      <c r="A796" s="22">
        <v>49</v>
      </c>
      <c r="B796" t="s">
        <v>63</v>
      </c>
      <c r="C796" s="24">
        <v>854259.26</v>
      </c>
      <c r="D796" s="24">
        <v>307869.53000000003</v>
      </c>
      <c r="E796" s="24">
        <v>0</v>
      </c>
      <c r="F796" s="24">
        <v>1162128.79</v>
      </c>
    </row>
    <row r="797" spans="1:6" x14ac:dyDescent="0.25">
      <c r="A797" s="22">
        <v>491</v>
      </c>
      <c r="B797" t="s">
        <v>63</v>
      </c>
      <c r="C797" s="24">
        <v>854259.26</v>
      </c>
      <c r="D797" s="24">
        <v>287742.05</v>
      </c>
      <c r="E797" s="24">
        <v>0</v>
      </c>
      <c r="F797" s="24">
        <v>1142001.31</v>
      </c>
    </row>
    <row r="798" spans="1:6" x14ac:dyDescent="0.25">
      <c r="A798" s="22">
        <v>49101</v>
      </c>
      <c r="B798" t="s">
        <v>287</v>
      </c>
      <c r="C798" s="24">
        <v>800348.5</v>
      </c>
      <c r="D798" s="24">
        <v>217750.48</v>
      </c>
      <c r="E798" s="24">
        <v>0</v>
      </c>
      <c r="F798" s="24">
        <v>1018098.98</v>
      </c>
    </row>
    <row r="799" spans="1:6" x14ac:dyDescent="0.25">
      <c r="A799" s="22">
        <v>491011</v>
      </c>
      <c r="B799" t="s">
        <v>288</v>
      </c>
      <c r="C799" s="24">
        <v>800348.5</v>
      </c>
      <c r="D799" s="24">
        <v>217750.48</v>
      </c>
      <c r="E799" s="24">
        <v>0</v>
      </c>
      <c r="F799" s="24">
        <v>1018098.98</v>
      </c>
    </row>
    <row r="800" spans="1:6" x14ac:dyDescent="0.25">
      <c r="A800" s="22">
        <v>49101101</v>
      </c>
      <c r="B800" t="s">
        <v>287</v>
      </c>
      <c r="C800" s="24">
        <v>800328.43</v>
      </c>
      <c r="D800" s="24">
        <v>199544.33</v>
      </c>
      <c r="E800" s="24">
        <v>0</v>
      </c>
      <c r="F800" s="24">
        <v>999872.76</v>
      </c>
    </row>
    <row r="801" spans="1:6" x14ac:dyDescent="0.25">
      <c r="A801" s="22">
        <v>49101102</v>
      </c>
      <c r="B801" t="s">
        <v>596</v>
      </c>
      <c r="C801" s="24">
        <v>0</v>
      </c>
      <c r="D801" s="24">
        <v>18206.150000000001</v>
      </c>
      <c r="E801" s="24">
        <v>0</v>
      </c>
      <c r="F801" s="24">
        <v>18206.150000000001</v>
      </c>
    </row>
    <row r="802" spans="1:6" x14ac:dyDescent="0.25">
      <c r="A802" s="22">
        <v>49101103</v>
      </c>
      <c r="B802" t="s">
        <v>734</v>
      </c>
      <c r="C802" s="24">
        <v>20.07</v>
      </c>
      <c r="D802" s="24">
        <v>0</v>
      </c>
      <c r="E802" s="24">
        <v>0</v>
      </c>
      <c r="F802" s="24">
        <v>20.07</v>
      </c>
    </row>
    <row r="803" spans="1:6" x14ac:dyDescent="0.25">
      <c r="A803" s="22">
        <v>49102</v>
      </c>
      <c r="B803" t="s">
        <v>597</v>
      </c>
      <c r="C803" s="24">
        <v>53910.76</v>
      </c>
      <c r="D803" s="24">
        <v>69991.570000000007</v>
      </c>
      <c r="E803" s="24">
        <v>0</v>
      </c>
      <c r="F803" s="24">
        <v>123902.33</v>
      </c>
    </row>
    <row r="804" spans="1:6" x14ac:dyDescent="0.25">
      <c r="A804" s="22">
        <v>491021</v>
      </c>
      <c r="B804" t="s">
        <v>598</v>
      </c>
      <c r="C804" s="24">
        <v>53910.76</v>
      </c>
      <c r="D804" s="24">
        <v>69991.570000000007</v>
      </c>
      <c r="E804" s="24">
        <v>0</v>
      </c>
      <c r="F804" s="24">
        <v>123902.33</v>
      </c>
    </row>
    <row r="805" spans="1:6" x14ac:dyDescent="0.25">
      <c r="A805" s="22">
        <v>49102101</v>
      </c>
      <c r="B805" t="s">
        <v>597</v>
      </c>
      <c r="C805" s="24">
        <v>53910.76</v>
      </c>
      <c r="D805" s="24">
        <v>69991.570000000007</v>
      </c>
      <c r="E805" s="24">
        <v>0</v>
      </c>
      <c r="F805" s="24">
        <v>123902.33</v>
      </c>
    </row>
    <row r="806" spans="1:6" x14ac:dyDescent="0.25">
      <c r="A806" s="22">
        <v>492</v>
      </c>
      <c r="B806" t="s">
        <v>599</v>
      </c>
      <c r="C806" s="24">
        <v>0</v>
      </c>
      <c r="D806" s="24">
        <v>20127.48</v>
      </c>
      <c r="E806" s="24">
        <v>0</v>
      </c>
      <c r="F806" s="24">
        <v>20127.48</v>
      </c>
    </row>
    <row r="807" spans="1:6" x14ac:dyDescent="0.25">
      <c r="A807" s="22">
        <v>49201</v>
      </c>
      <c r="B807" t="s">
        <v>295</v>
      </c>
      <c r="C807" s="24">
        <v>0</v>
      </c>
      <c r="D807" s="24">
        <v>20127.48</v>
      </c>
      <c r="E807" s="24">
        <v>0</v>
      </c>
      <c r="F807" s="24">
        <v>20127.48</v>
      </c>
    </row>
    <row r="808" spans="1:6" x14ac:dyDescent="0.25">
      <c r="A808" s="22">
        <v>492011</v>
      </c>
      <c r="B808" t="s">
        <v>295</v>
      </c>
      <c r="C808" s="24">
        <v>0</v>
      </c>
      <c r="D808" s="24">
        <v>20127.48</v>
      </c>
      <c r="E808" s="24">
        <v>0</v>
      </c>
      <c r="F808" s="24">
        <v>20127.48</v>
      </c>
    </row>
    <row r="809" spans="1:6" x14ac:dyDescent="0.25">
      <c r="A809" s="22">
        <v>49201102</v>
      </c>
      <c r="B809" t="s">
        <v>600</v>
      </c>
      <c r="C809" s="24">
        <v>0</v>
      </c>
      <c r="D809" s="24">
        <v>20127.48</v>
      </c>
      <c r="E809" s="24">
        <v>0</v>
      </c>
      <c r="F809" s="24">
        <v>20127.48</v>
      </c>
    </row>
    <row r="810" spans="1:6" x14ac:dyDescent="0.25">
      <c r="A810" s="22">
        <v>5</v>
      </c>
      <c r="B810" t="s">
        <v>601</v>
      </c>
      <c r="C810" s="24">
        <v>-16415682.85</v>
      </c>
      <c r="D810" s="24">
        <v>300591.06</v>
      </c>
      <c r="E810" s="24">
        <v>-6010382.8700000001</v>
      </c>
      <c r="F810" s="24">
        <v>-22125474.66</v>
      </c>
    </row>
    <row r="811" spans="1:6" x14ac:dyDescent="0.25">
      <c r="A811" s="22">
        <v>51</v>
      </c>
      <c r="B811" t="s">
        <v>602</v>
      </c>
      <c r="C811" s="24">
        <v>-16271815.369999999</v>
      </c>
      <c r="D811" s="24">
        <v>0</v>
      </c>
      <c r="E811" s="24">
        <v>-5678170.5800000001</v>
      </c>
      <c r="F811" s="24">
        <v>-21949985.949999999</v>
      </c>
    </row>
    <row r="812" spans="1:6" x14ac:dyDescent="0.25">
      <c r="A812" s="22">
        <v>511</v>
      </c>
      <c r="B812" t="s">
        <v>603</v>
      </c>
      <c r="C812" s="24">
        <v>-16255574.220000001</v>
      </c>
      <c r="D812" s="24">
        <v>0</v>
      </c>
      <c r="E812" s="24">
        <v>-5671687.3099999996</v>
      </c>
      <c r="F812" s="24">
        <v>-21927261.530000001</v>
      </c>
    </row>
    <row r="813" spans="1:6" x14ac:dyDescent="0.25">
      <c r="A813" s="22">
        <v>51101</v>
      </c>
      <c r="B813" t="s">
        <v>604</v>
      </c>
      <c r="C813" s="24">
        <v>-15049365.41</v>
      </c>
      <c r="D813" s="24">
        <v>0</v>
      </c>
      <c r="E813" s="24">
        <v>-5254509.93</v>
      </c>
      <c r="F813" s="24">
        <v>-20303875.34</v>
      </c>
    </row>
    <row r="814" spans="1:6" x14ac:dyDescent="0.25">
      <c r="A814" s="22">
        <v>511011</v>
      </c>
      <c r="B814" t="s">
        <v>605</v>
      </c>
      <c r="C814" s="24">
        <v>-15049365.41</v>
      </c>
      <c r="D814" s="24">
        <v>0</v>
      </c>
      <c r="E814" s="24">
        <v>-5254509.93</v>
      </c>
      <c r="F814" s="24">
        <v>-20303875.34</v>
      </c>
    </row>
    <row r="815" spans="1:6" x14ac:dyDescent="0.25">
      <c r="A815" s="22">
        <v>51101101</v>
      </c>
      <c r="B815" t="s">
        <v>604</v>
      </c>
      <c r="C815" s="24">
        <v>-15045834.609999999</v>
      </c>
      <c r="D815" s="24">
        <v>0</v>
      </c>
      <c r="E815" s="24">
        <v>-5254168.66</v>
      </c>
      <c r="F815" s="24">
        <v>-20300003.27</v>
      </c>
    </row>
    <row r="816" spans="1:6" x14ac:dyDescent="0.25">
      <c r="A816" s="22">
        <v>51101102</v>
      </c>
      <c r="B816" t="s">
        <v>606</v>
      </c>
      <c r="C816" s="24">
        <v>-3530.8</v>
      </c>
      <c r="D816" s="24">
        <v>0</v>
      </c>
      <c r="E816" s="24">
        <v>-341.27</v>
      </c>
      <c r="F816" s="24">
        <v>-3872.07</v>
      </c>
    </row>
    <row r="817" spans="1:6" x14ac:dyDescent="0.25">
      <c r="A817" s="22">
        <v>51102</v>
      </c>
      <c r="B817" t="s">
        <v>607</v>
      </c>
      <c r="C817" s="24">
        <v>-645026.82999999996</v>
      </c>
      <c r="D817" s="24">
        <v>0</v>
      </c>
      <c r="E817" s="24">
        <v>-231076.25</v>
      </c>
      <c r="F817" s="24">
        <v>-876103.08</v>
      </c>
    </row>
    <row r="818" spans="1:6" x14ac:dyDescent="0.25">
      <c r="A818" s="22">
        <v>511021</v>
      </c>
      <c r="B818" t="s">
        <v>607</v>
      </c>
      <c r="C818" s="24">
        <v>-645026.82999999996</v>
      </c>
      <c r="D818" s="24">
        <v>0</v>
      </c>
      <c r="E818" s="24">
        <v>-231076.25</v>
      </c>
      <c r="F818" s="24">
        <v>-876103.08</v>
      </c>
    </row>
    <row r="819" spans="1:6" x14ac:dyDescent="0.25">
      <c r="A819" s="22">
        <v>51102101</v>
      </c>
      <c r="B819" t="s">
        <v>607</v>
      </c>
      <c r="C819" s="24">
        <v>-645026.82999999996</v>
      </c>
      <c r="D819" s="24">
        <v>0</v>
      </c>
      <c r="E819" s="24">
        <v>-231076.25</v>
      </c>
      <c r="F819" s="24">
        <v>-876103.08</v>
      </c>
    </row>
    <row r="820" spans="1:6" x14ac:dyDescent="0.25">
      <c r="A820" s="22">
        <v>51103</v>
      </c>
      <c r="B820" t="s">
        <v>608</v>
      </c>
      <c r="C820" s="24">
        <v>-561181.98</v>
      </c>
      <c r="D820" s="24">
        <v>0</v>
      </c>
      <c r="E820" s="24">
        <v>-186101.13</v>
      </c>
      <c r="F820" s="24">
        <v>-747283.11</v>
      </c>
    </row>
    <row r="821" spans="1:6" x14ac:dyDescent="0.25">
      <c r="A821" s="22">
        <v>511031</v>
      </c>
      <c r="B821" t="s">
        <v>609</v>
      </c>
      <c r="C821" s="24">
        <v>-561181.98</v>
      </c>
      <c r="D821" s="24">
        <v>0</v>
      </c>
      <c r="E821" s="24">
        <v>-186101.13</v>
      </c>
      <c r="F821" s="24">
        <v>-747283.11</v>
      </c>
    </row>
    <row r="822" spans="1:6" x14ac:dyDescent="0.25">
      <c r="A822" s="22">
        <v>51103101</v>
      </c>
      <c r="B822" t="s">
        <v>610</v>
      </c>
      <c r="C822" s="24">
        <v>-242353.92000000001</v>
      </c>
      <c r="D822" s="24">
        <v>0</v>
      </c>
      <c r="E822" s="24">
        <v>-80239.89</v>
      </c>
      <c r="F822" s="24">
        <v>-322593.81</v>
      </c>
    </row>
    <row r="823" spans="1:6" x14ac:dyDescent="0.25">
      <c r="A823" s="22">
        <v>51103103</v>
      </c>
      <c r="B823" t="s">
        <v>611</v>
      </c>
      <c r="C823" s="24">
        <v>-318828.06</v>
      </c>
      <c r="D823" s="24">
        <v>0</v>
      </c>
      <c r="E823" s="24">
        <v>-105861.24</v>
      </c>
      <c r="F823" s="24">
        <v>-424689.3</v>
      </c>
    </row>
    <row r="824" spans="1:6" x14ac:dyDescent="0.25">
      <c r="A824" s="22">
        <v>513</v>
      </c>
      <c r="B824" t="s">
        <v>735</v>
      </c>
      <c r="C824" s="24">
        <v>-16241.15</v>
      </c>
      <c r="D824" s="24">
        <v>0</v>
      </c>
      <c r="E824" s="24">
        <v>-6483.27</v>
      </c>
      <c r="F824" s="24">
        <v>-22724.42</v>
      </c>
    </row>
    <row r="825" spans="1:6" x14ac:dyDescent="0.25">
      <c r="A825" s="22">
        <v>51301</v>
      </c>
      <c r="B825" t="s">
        <v>699</v>
      </c>
      <c r="C825" s="24">
        <v>-16241.15</v>
      </c>
      <c r="D825" s="24">
        <v>0</v>
      </c>
      <c r="E825" s="24">
        <v>-6483.27</v>
      </c>
      <c r="F825" s="24">
        <v>-22724.42</v>
      </c>
    </row>
    <row r="826" spans="1:6" x14ac:dyDescent="0.25">
      <c r="A826" s="22">
        <v>513011</v>
      </c>
      <c r="B826" t="s">
        <v>736</v>
      </c>
      <c r="C826" s="24">
        <v>-16241.15</v>
      </c>
      <c r="D826" s="24">
        <v>0</v>
      </c>
      <c r="E826" s="24">
        <v>-6483.27</v>
      </c>
      <c r="F826" s="24">
        <v>-22724.42</v>
      </c>
    </row>
    <row r="827" spans="1:6" x14ac:dyDescent="0.25">
      <c r="A827" s="22">
        <v>51301101</v>
      </c>
      <c r="B827" t="s">
        <v>699</v>
      </c>
      <c r="C827" s="24">
        <v>-16241.15</v>
      </c>
      <c r="D827" s="24">
        <v>0</v>
      </c>
      <c r="E827" s="24">
        <v>-6483.27</v>
      </c>
      <c r="F827" s="24">
        <v>-22724.42</v>
      </c>
    </row>
    <row r="828" spans="1:6" x14ac:dyDescent="0.25">
      <c r="A828" s="22">
        <v>52</v>
      </c>
      <c r="B828" t="s">
        <v>612</v>
      </c>
      <c r="C828" s="24">
        <v>-124561.21</v>
      </c>
      <c r="D828" s="24">
        <v>300136.46999999997</v>
      </c>
      <c r="E828" s="24">
        <v>-325388.48</v>
      </c>
      <c r="F828" s="24">
        <v>-149813.22</v>
      </c>
    </row>
    <row r="829" spans="1:6" x14ac:dyDescent="0.25">
      <c r="A829" s="22">
        <v>521</v>
      </c>
      <c r="B829" t="s">
        <v>613</v>
      </c>
      <c r="C829" s="24">
        <v>-96380.42</v>
      </c>
      <c r="D829" s="24">
        <v>0.46</v>
      </c>
      <c r="E829" s="24">
        <v>-20205.28</v>
      </c>
      <c r="F829" s="24">
        <v>-116585.24</v>
      </c>
    </row>
    <row r="830" spans="1:6" x14ac:dyDescent="0.25">
      <c r="A830" s="22">
        <v>52101</v>
      </c>
      <c r="B830" t="s">
        <v>614</v>
      </c>
      <c r="C830" s="24">
        <v>-96380.42</v>
      </c>
      <c r="D830" s="24">
        <v>0.46</v>
      </c>
      <c r="E830" s="24">
        <v>-20205.28</v>
      </c>
      <c r="F830" s="24">
        <v>-116585.24</v>
      </c>
    </row>
    <row r="831" spans="1:6" x14ac:dyDescent="0.25">
      <c r="A831" s="22">
        <v>521011</v>
      </c>
      <c r="B831" t="s">
        <v>615</v>
      </c>
      <c r="C831" s="24">
        <v>-96380.42</v>
      </c>
      <c r="D831" s="24">
        <v>0.46</v>
      </c>
      <c r="E831" s="24">
        <v>-20205.28</v>
      </c>
      <c r="F831" s="24">
        <v>-116585.24</v>
      </c>
    </row>
    <row r="832" spans="1:6" x14ac:dyDescent="0.25">
      <c r="A832" s="22">
        <v>52101102</v>
      </c>
      <c r="B832" t="s">
        <v>616</v>
      </c>
      <c r="C832" s="24">
        <v>-55107.8</v>
      </c>
      <c r="D832" s="24">
        <v>0.46</v>
      </c>
      <c r="E832" s="24">
        <v>-17236.509999999998</v>
      </c>
      <c r="F832" s="24">
        <v>-72343.850000000006</v>
      </c>
    </row>
    <row r="833" spans="1:6" x14ac:dyDescent="0.25">
      <c r="A833" s="22">
        <v>5210110203</v>
      </c>
      <c r="B833" t="s">
        <v>90</v>
      </c>
      <c r="C833" s="24">
        <v>-56.28</v>
      </c>
      <c r="D833" s="24">
        <v>0</v>
      </c>
      <c r="E833" s="24">
        <v>-16.760000000000002</v>
      </c>
      <c r="F833" s="24">
        <v>-73.040000000000006</v>
      </c>
    </row>
    <row r="834" spans="1:6" x14ac:dyDescent="0.25">
      <c r="A834" s="22">
        <v>5210110204</v>
      </c>
      <c r="B834" t="s">
        <v>91</v>
      </c>
      <c r="C834" s="24">
        <v>-181.51</v>
      </c>
      <c r="D834" s="24">
        <v>0</v>
      </c>
      <c r="E834" s="24">
        <v>-46.8</v>
      </c>
      <c r="F834" s="24">
        <v>-228.31</v>
      </c>
    </row>
    <row r="835" spans="1:6" x14ac:dyDescent="0.25">
      <c r="A835" s="22">
        <v>5210110207</v>
      </c>
      <c r="B835" t="s">
        <v>617</v>
      </c>
      <c r="C835" s="24">
        <v>-4.87</v>
      </c>
      <c r="D835" s="24">
        <v>0</v>
      </c>
      <c r="E835" s="24">
        <v>-1.54</v>
      </c>
      <c r="F835" s="24">
        <v>-6.41</v>
      </c>
    </row>
    <row r="836" spans="1:6" x14ac:dyDescent="0.25">
      <c r="A836" s="22">
        <v>5210110208</v>
      </c>
      <c r="B836" t="s">
        <v>164</v>
      </c>
      <c r="C836" s="24">
        <v>-1.58</v>
      </c>
      <c r="D836" s="24">
        <v>0</v>
      </c>
      <c r="E836" s="24">
        <v>-0.36</v>
      </c>
      <c r="F836" s="24">
        <v>-1.94</v>
      </c>
    </row>
    <row r="837" spans="1:6" x14ac:dyDescent="0.25">
      <c r="A837" s="22">
        <v>5210110209</v>
      </c>
      <c r="B837" t="s">
        <v>618</v>
      </c>
      <c r="C837" s="24">
        <v>-0.27</v>
      </c>
      <c r="D837" s="24">
        <v>0</v>
      </c>
      <c r="E837" s="24">
        <v>0</v>
      </c>
      <c r="F837" s="24">
        <v>-0.27</v>
      </c>
    </row>
    <row r="838" spans="1:6" x14ac:dyDescent="0.25">
      <c r="A838" s="22">
        <v>5210110210</v>
      </c>
      <c r="B838" t="s">
        <v>98</v>
      </c>
      <c r="C838" s="24">
        <v>-0.85</v>
      </c>
      <c r="D838" s="24">
        <v>0</v>
      </c>
      <c r="E838" s="24">
        <v>-0.3</v>
      </c>
      <c r="F838" s="24">
        <v>-1.1499999999999999</v>
      </c>
    </row>
    <row r="839" spans="1:6" x14ac:dyDescent="0.25">
      <c r="A839" s="22">
        <v>5210110212</v>
      </c>
      <c r="B839" t="s">
        <v>99</v>
      </c>
      <c r="C839" s="24">
        <v>-30049.88</v>
      </c>
      <c r="D839" s="24">
        <v>0</v>
      </c>
      <c r="E839" s="24">
        <v>-11500.34</v>
      </c>
      <c r="F839" s="24">
        <v>-41550.22</v>
      </c>
    </row>
    <row r="840" spans="1:6" x14ac:dyDescent="0.25">
      <c r="A840" s="22">
        <v>5210110218</v>
      </c>
      <c r="B840" t="s">
        <v>619</v>
      </c>
      <c r="C840" s="24">
        <v>-2821.4</v>
      </c>
      <c r="D840" s="24">
        <v>0</v>
      </c>
      <c r="E840" s="24">
        <v>-857.07</v>
      </c>
      <c r="F840" s="24">
        <v>-3678.47</v>
      </c>
    </row>
    <row r="841" spans="1:6" x14ac:dyDescent="0.25">
      <c r="A841" s="22">
        <v>5210110220</v>
      </c>
      <c r="B841" t="s">
        <v>261</v>
      </c>
      <c r="C841" s="24">
        <v>-0.1</v>
      </c>
      <c r="D841" s="24">
        <v>0</v>
      </c>
      <c r="E841" s="24">
        <v>0</v>
      </c>
      <c r="F841" s="24">
        <v>-0.1</v>
      </c>
    </row>
    <row r="842" spans="1:6" x14ac:dyDescent="0.25">
      <c r="A842" s="22">
        <v>5210110227</v>
      </c>
      <c r="B842" t="s">
        <v>165</v>
      </c>
      <c r="C842" s="24">
        <v>-16.72</v>
      </c>
      <c r="D842" s="24">
        <v>0</v>
      </c>
      <c r="E842" s="24">
        <v>-6.6</v>
      </c>
      <c r="F842" s="24">
        <v>-23.32</v>
      </c>
    </row>
    <row r="843" spans="1:6" x14ac:dyDescent="0.25">
      <c r="A843" s="22">
        <v>5210110231</v>
      </c>
      <c r="B843" t="s">
        <v>105</v>
      </c>
      <c r="C843" s="24">
        <v>-21974.34</v>
      </c>
      <c r="D843" s="24">
        <v>0.46</v>
      </c>
      <c r="E843" s="24">
        <v>-4806.74</v>
      </c>
      <c r="F843" s="24">
        <v>-26780.62</v>
      </c>
    </row>
    <row r="844" spans="1:6" x14ac:dyDescent="0.25">
      <c r="A844" s="22">
        <v>52101103</v>
      </c>
      <c r="B844" t="s">
        <v>106</v>
      </c>
      <c r="C844" s="24">
        <v>-41272.620000000003</v>
      </c>
      <c r="D844" s="24">
        <v>0</v>
      </c>
      <c r="E844" s="24">
        <v>-2968.77</v>
      </c>
      <c r="F844" s="24">
        <v>-44241.39</v>
      </c>
    </row>
    <row r="845" spans="1:6" x14ac:dyDescent="0.25">
      <c r="A845" s="22">
        <v>5210110312</v>
      </c>
      <c r="B845" t="s">
        <v>99</v>
      </c>
      <c r="C845" s="24">
        <v>-30801.38</v>
      </c>
      <c r="D845" s="24">
        <v>0</v>
      </c>
      <c r="E845" s="24">
        <v>0</v>
      </c>
      <c r="F845" s="24">
        <v>-30801.38</v>
      </c>
    </row>
    <row r="846" spans="1:6" x14ac:dyDescent="0.25">
      <c r="A846" s="22">
        <v>5210110318</v>
      </c>
      <c r="B846" t="s">
        <v>260</v>
      </c>
      <c r="C846" s="24">
        <v>-10471.24</v>
      </c>
      <c r="D846" s="24">
        <v>0</v>
      </c>
      <c r="E846" s="24">
        <v>0</v>
      </c>
      <c r="F846" s="24">
        <v>-10471.24</v>
      </c>
    </row>
    <row r="847" spans="1:6" x14ac:dyDescent="0.25">
      <c r="A847" s="22">
        <v>5210110331</v>
      </c>
      <c r="B847" t="s">
        <v>105</v>
      </c>
      <c r="C847" s="24">
        <v>0</v>
      </c>
      <c r="D847" s="24">
        <v>0</v>
      </c>
      <c r="E847" s="24">
        <v>-2968.77</v>
      </c>
      <c r="F847" s="24">
        <v>-2968.77</v>
      </c>
    </row>
    <row r="848" spans="1:6" x14ac:dyDescent="0.25">
      <c r="A848" s="22">
        <v>522</v>
      </c>
      <c r="B848" t="s">
        <v>620</v>
      </c>
      <c r="C848" s="24">
        <v>-28180.79</v>
      </c>
      <c r="D848" s="24">
        <v>300136.01</v>
      </c>
      <c r="E848" s="24">
        <v>-305183.2</v>
      </c>
      <c r="F848" s="24">
        <v>-33227.980000000003</v>
      </c>
    </row>
    <row r="849" spans="1:6" x14ac:dyDescent="0.25">
      <c r="A849" s="22">
        <v>52201</v>
      </c>
      <c r="B849" t="s">
        <v>621</v>
      </c>
      <c r="C849" s="24">
        <v>-19130.12</v>
      </c>
      <c r="D849" s="24">
        <v>0</v>
      </c>
      <c r="E849" s="24">
        <v>-2342.4699999999998</v>
      </c>
      <c r="F849" s="24">
        <v>-21472.59</v>
      </c>
    </row>
    <row r="850" spans="1:6" x14ac:dyDescent="0.25">
      <c r="A850" s="22">
        <v>522011</v>
      </c>
      <c r="B850" t="s">
        <v>622</v>
      </c>
      <c r="C850" s="24">
        <v>-19130.12</v>
      </c>
      <c r="D850" s="24">
        <v>0</v>
      </c>
      <c r="E850" s="24">
        <v>-2342.4699999999998</v>
      </c>
      <c r="F850" s="24">
        <v>-21472.59</v>
      </c>
    </row>
    <row r="851" spans="1:6" x14ac:dyDescent="0.25">
      <c r="A851" s="22">
        <v>52201101</v>
      </c>
      <c r="B851" t="s">
        <v>623</v>
      </c>
      <c r="C851" s="24">
        <v>-19130.12</v>
      </c>
      <c r="D851" s="24">
        <v>0</v>
      </c>
      <c r="E851" s="24">
        <v>-2342.4699999999998</v>
      </c>
      <c r="F851" s="24">
        <v>-21472.59</v>
      </c>
    </row>
    <row r="852" spans="1:6" x14ac:dyDescent="0.25">
      <c r="A852" s="22">
        <v>5220110112</v>
      </c>
      <c r="B852" t="s">
        <v>99</v>
      </c>
      <c r="C852" s="24">
        <v>-11712.31</v>
      </c>
      <c r="D852" s="24">
        <v>0</v>
      </c>
      <c r="E852" s="24">
        <v>-2342.4699999999998</v>
      </c>
      <c r="F852" s="24">
        <v>-14054.78</v>
      </c>
    </row>
    <row r="853" spans="1:6" x14ac:dyDescent="0.25">
      <c r="A853" s="22">
        <v>5220110131</v>
      </c>
      <c r="B853" t="s">
        <v>105</v>
      </c>
      <c r="C853" s="24">
        <v>-7417.81</v>
      </c>
      <c r="D853" s="24">
        <v>0</v>
      </c>
      <c r="E853" s="24">
        <v>0</v>
      </c>
      <c r="F853" s="24">
        <v>-7417.81</v>
      </c>
    </row>
    <row r="854" spans="1:6" x14ac:dyDescent="0.25">
      <c r="A854" s="22">
        <v>52202</v>
      </c>
      <c r="B854" t="s">
        <v>624</v>
      </c>
      <c r="C854" s="24">
        <v>-9050.67</v>
      </c>
      <c r="D854" s="24">
        <v>300136.01</v>
      </c>
      <c r="E854" s="24">
        <v>-302509.90000000002</v>
      </c>
      <c r="F854" s="24">
        <v>-11424.56</v>
      </c>
    </row>
    <row r="855" spans="1:6" x14ac:dyDescent="0.25">
      <c r="A855" s="22">
        <v>522021</v>
      </c>
      <c r="B855" t="s">
        <v>625</v>
      </c>
      <c r="C855" s="24">
        <v>-9050.67</v>
      </c>
      <c r="D855" s="24">
        <v>300136.01</v>
      </c>
      <c r="E855" s="24">
        <v>-302509.90000000002</v>
      </c>
      <c r="F855" s="24">
        <v>-11424.56</v>
      </c>
    </row>
    <row r="856" spans="1:6" x14ac:dyDescent="0.25">
      <c r="A856" s="22">
        <v>52202106</v>
      </c>
      <c r="B856" t="s">
        <v>626</v>
      </c>
      <c r="C856" s="24">
        <v>-9050.67</v>
      </c>
      <c r="D856" s="24">
        <v>300136.01</v>
      </c>
      <c r="E856" s="24">
        <v>-302509.90000000002</v>
      </c>
      <c r="F856" s="24">
        <v>-11424.56</v>
      </c>
    </row>
    <row r="857" spans="1:6" x14ac:dyDescent="0.25">
      <c r="A857" s="22">
        <v>5220210601</v>
      </c>
      <c r="B857" t="s">
        <v>114</v>
      </c>
      <c r="C857" s="24">
        <v>-9050.67</v>
      </c>
      <c r="D857" s="24">
        <v>300136.01</v>
      </c>
      <c r="E857" s="24">
        <v>-302509.90000000002</v>
      </c>
      <c r="F857" s="24">
        <v>-11424.56</v>
      </c>
    </row>
    <row r="858" spans="1:6" x14ac:dyDescent="0.25">
      <c r="A858" s="22">
        <v>522021060101</v>
      </c>
      <c r="B858" t="s">
        <v>627</v>
      </c>
      <c r="C858" s="24">
        <v>-9050.67</v>
      </c>
      <c r="D858" s="24">
        <v>300136.01</v>
      </c>
      <c r="E858" s="24">
        <v>-302509.90000000002</v>
      </c>
      <c r="F858" s="24">
        <v>-11424.56</v>
      </c>
    </row>
    <row r="859" spans="1:6" x14ac:dyDescent="0.25">
      <c r="A859" s="22">
        <v>52203</v>
      </c>
      <c r="B859" t="s">
        <v>628</v>
      </c>
      <c r="C859" s="24">
        <v>0</v>
      </c>
      <c r="D859" s="24">
        <v>0</v>
      </c>
      <c r="E859" s="24">
        <v>-330.83</v>
      </c>
      <c r="F859" s="24">
        <v>-330.83</v>
      </c>
    </row>
    <row r="860" spans="1:6" x14ac:dyDescent="0.25">
      <c r="A860" s="22">
        <v>522031</v>
      </c>
      <c r="B860" t="s">
        <v>629</v>
      </c>
      <c r="C860" s="24">
        <v>0</v>
      </c>
      <c r="D860" s="24">
        <v>0</v>
      </c>
      <c r="E860" s="24">
        <v>-330.83</v>
      </c>
      <c r="F860" s="24">
        <v>-330.83</v>
      </c>
    </row>
    <row r="861" spans="1:6" x14ac:dyDescent="0.25">
      <c r="A861" s="22">
        <v>52203106</v>
      </c>
      <c r="B861" t="s">
        <v>626</v>
      </c>
      <c r="C861" s="24">
        <v>0</v>
      </c>
      <c r="D861" s="24">
        <v>0</v>
      </c>
      <c r="E861" s="24">
        <v>-330.83</v>
      </c>
      <c r="F861" s="24">
        <v>-330.83</v>
      </c>
    </row>
    <row r="862" spans="1:6" x14ac:dyDescent="0.25">
      <c r="A862" s="22">
        <v>5220310601</v>
      </c>
      <c r="B862" t="s">
        <v>114</v>
      </c>
      <c r="C862" s="24">
        <v>0</v>
      </c>
      <c r="D862" s="24">
        <v>0</v>
      </c>
      <c r="E862" s="24">
        <v>-330.83</v>
      </c>
      <c r="F862" s="24">
        <v>-330.83</v>
      </c>
    </row>
    <row r="863" spans="1:6" x14ac:dyDescent="0.25">
      <c r="A863" s="22">
        <v>53</v>
      </c>
      <c r="B863" t="s">
        <v>630</v>
      </c>
      <c r="C863" s="24">
        <v>-19140.8</v>
      </c>
      <c r="D863" s="24">
        <v>454.59</v>
      </c>
      <c r="E863" s="24">
        <v>-6823.81</v>
      </c>
      <c r="F863" s="24">
        <v>-25510.02</v>
      </c>
    </row>
    <row r="864" spans="1:6" x14ac:dyDescent="0.25">
      <c r="A864" s="22">
        <v>531</v>
      </c>
      <c r="B864" t="s">
        <v>631</v>
      </c>
      <c r="C864" s="24">
        <v>-846.3</v>
      </c>
      <c r="D864" s="24">
        <v>454.59</v>
      </c>
      <c r="E864" s="24">
        <v>-909.18</v>
      </c>
      <c r="F864" s="24">
        <v>-1300.8900000000001</v>
      </c>
    </row>
    <row r="865" spans="1:6" x14ac:dyDescent="0.25">
      <c r="A865" s="22">
        <v>53101</v>
      </c>
      <c r="B865" t="s">
        <v>632</v>
      </c>
      <c r="C865" s="24">
        <v>-846.3</v>
      </c>
      <c r="D865" s="24">
        <v>454.59</v>
      </c>
      <c r="E865" s="24">
        <v>-909.18</v>
      </c>
      <c r="F865" s="24">
        <v>-1300.8900000000001</v>
      </c>
    </row>
    <row r="866" spans="1:6" x14ac:dyDescent="0.25">
      <c r="A866" s="22">
        <v>531011</v>
      </c>
      <c r="B866" t="s">
        <v>632</v>
      </c>
      <c r="C866" s="24">
        <v>-846.3</v>
      </c>
      <c r="D866" s="24">
        <v>454.59</v>
      </c>
      <c r="E866" s="24">
        <v>-909.18</v>
      </c>
      <c r="F866" s="24">
        <v>-1300.8900000000001</v>
      </c>
    </row>
    <row r="867" spans="1:6" x14ac:dyDescent="0.25">
      <c r="A867" s="22">
        <v>53101102</v>
      </c>
      <c r="B867" t="s">
        <v>633</v>
      </c>
      <c r="C867" s="24">
        <v>-846.3</v>
      </c>
      <c r="D867" s="24">
        <v>454.59</v>
      </c>
      <c r="E867" s="24">
        <v>-909.18</v>
      </c>
      <c r="F867" s="24">
        <v>-1300.8900000000001</v>
      </c>
    </row>
    <row r="868" spans="1:6" x14ac:dyDescent="0.25">
      <c r="A868" s="22">
        <v>534</v>
      </c>
      <c r="B868" t="s">
        <v>630</v>
      </c>
      <c r="C868" s="24">
        <v>-18294.5</v>
      </c>
      <c r="D868" s="24">
        <v>0</v>
      </c>
      <c r="E868" s="24">
        <v>-5914.63</v>
      </c>
      <c r="F868" s="24">
        <v>-24209.13</v>
      </c>
    </row>
    <row r="869" spans="1:6" x14ac:dyDescent="0.25">
      <c r="A869" s="22">
        <v>53404</v>
      </c>
      <c r="B869" t="s">
        <v>634</v>
      </c>
      <c r="C869" s="24">
        <v>-200.7</v>
      </c>
      <c r="D869" s="24">
        <v>0</v>
      </c>
      <c r="E869" s="24">
        <v>0</v>
      </c>
      <c r="F869" s="24">
        <v>-200.7</v>
      </c>
    </row>
    <row r="870" spans="1:6" x14ac:dyDescent="0.25">
      <c r="A870" s="22">
        <v>534041</v>
      </c>
      <c r="B870" t="s">
        <v>635</v>
      </c>
      <c r="C870" s="24">
        <v>-200.7</v>
      </c>
      <c r="D870" s="24">
        <v>0</v>
      </c>
      <c r="E870" s="24">
        <v>0</v>
      </c>
      <c r="F870" s="24">
        <v>-200.7</v>
      </c>
    </row>
    <row r="871" spans="1:6" x14ac:dyDescent="0.25">
      <c r="A871" s="22">
        <v>53404101</v>
      </c>
      <c r="B871" t="s">
        <v>634</v>
      </c>
      <c r="C871" s="24">
        <v>-200.7</v>
      </c>
      <c r="D871" s="24">
        <v>0</v>
      </c>
      <c r="E871" s="24">
        <v>0</v>
      </c>
      <c r="F871" s="24">
        <v>-200.7</v>
      </c>
    </row>
    <row r="872" spans="1:6" x14ac:dyDescent="0.25">
      <c r="A872" s="22">
        <v>53499</v>
      </c>
      <c r="B872" t="s">
        <v>630</v>
      </c>
      <c r="C872" s="24">
        <v>-18093.8</v>
      </c>
      <c r="D872" s="24">
        <v>0</v>
      </c>
      <c r="E872" s="24">
        <v>-5914.63</v>
      </c>
      <c r="F872" s="24">
        <v>-24008.43</v>
      </c>
    </row>
    <row r="873" spans="1:6" x14ac:dyDescent="0.25">
      <c r="A873" s="22">
        <v>534991</v>
      </c>
      <c r="B873" t="s">
        <v>636</v>
      </c>
      <c r="C873" s="24">
        <v>-18093.8</v>
      </c>
      <c r="D873" s="24">
        <v>0</v>
      </c>
      <c r="E873" s="24">
        <v>-5914.63</v>
      </c>
      <c r="F873" s="24">
        <v>-24008.43</v>
      </c>
    </row>
    <row r="874" spans="1:6" x14ac:dyDescent="0.25">
      <c r="A874" s="22">
        <v>53499103</v>
      </c>
      <c r="B874" t="s">
        <v>637</v>
      </c>
      <c r="C874" s="24">
        <v>-1569.73</v>
      </c>
      <c r="D874" s="24">
        <v>0</v>
      </c>
      <c r="E874" s="24">
        <v>-540.52</v>
      </c>
      <c r="F874" s="24">
        <v>-2110.25</v>
      </c>
    </row>
    <row r="875" spans="1:6" x14ac:dyDescent="0.25">
      <c r="A875" s="22">
        <v>5349910319</v>
      </c>
      <c r="B875" t="s">
        <v>638</v>
      </c>
      <c r="C875" s="24">
        <v>-1569.73</v>
      </c>
      <c r="D875" s="24">
        <v>0</v>
      </c>
      <c r="E875" s="24">
        <v>-540.52</v>
      </c>
      <c r="F875" s="24">
        <v>-2110.25</v>
      </c>
    </row>
    <row r="876" spans="1:6" x14ac:dyDescent="0.25">
      <c r="A876" s="22">
        <v>53499199</v>
      </c>
      <c r="B876" t="s">
        <v>630</v>
      </c>
      <c r="C876" s="24">
        <v>-16524.07</v>
      </c>
      <c r="D876" s="24">
        <v>0</v>
      </c>
      <c r="E876" s="24">
        <v>-5374.11</v>
      </c>
      <c r="F876" s="24">
        <v>-21898.18</v>
      </c>
    </row>
    <row r="877" spans="1:6" x14ac:dyDescent="0.25">
      <c r="A877" s="22">
        <v>54</v>
      </c>
      <c r="B877" t="s">
        <v>639</v>
      </c>
      <c r="C877" s="24">
        <v>-165.47</v>
      </c>
      <c r="D877" s="24">
        <v>0</v>
      </c>
      <c r="E877" s="24">
        <v>0</v>
      </c>
      <c r="F877" s="24">
        <v>-165.47</v>
      </c>
    </row>
    <row r="878" spans="1:6" x14ac:dyDescent="0.25">
      <c r="A878" s="22">
        <v>541</v>
      </c>
      <c r="B878" t="s">
        <v>639</v>
      </c>
      <c r="C878" s="24">
        <v>-165.47</v>
      </c>
      <c r="D878" s="24">
        <v>0</v>
      </c>
      <c r="E878" s="24">
        <v>0</v>
      </c>
      <c r="F878" s="24">
        <v>-165.47</v>
      </c>
    </row>
    <row r="879" spans="1:6" x14ac:dyDescent="0.25">
      <c r="A879" s="22">
        <v>54101</v>
      </c>
      <c r="B879" t="s">
        <v>602</v>
      </c>
      <c r="C879" s="24">
        <v>-165.47</v>
      </c>
      <c r="D879" s="24">
        <v>0</v>
      </c>
      <c r="E879" s="24">
        <v>0</v>
      </c>
      <c r="F879" s="24">
        <v>-165.47</v>
      </c>
    </row>
    <row r="880" spans="1:6" x14ac:dyDescent="0.25">
      <c r="A880" s="22">
        <v>541011</v>
      </c>
      <c r="B880" t="s">
        <v>640</v>
      </c>
      <c r="C880" s="24">
        <v>-165.47</v>
      </c>
      <c r="D880" s="24">
        <v>0</v>
      </c>
      <c r="E880" s="24">
        <v>0</v>
      </c>
      <c r="F880" s="24">
        <v>-165.47</v>
      </c>
    </row>
    <row r="881" spans="1:6" x14ac:dyDescent="0.25">
      <c r="A881" s="22">
        <v>54101101</v>
      </c>
      <c r="B881" t="s">
        <v>641</v>
      </c>
      <c r="C881" s="24">
        <v>-165.47</v>
      </c>
      <c r="D881" s="24">
        <v>0</v>
      </c>
      <c r="E881" s="24">
        <v>0</v>
      </c>
      <c r="F881" s="24">
        <v>-165.47</v>
      </c>
    </row>
    <row r="882" spans="1:6" x14ac:dyDescent="0.25">
      <c r="A882" s="22">
        <v>61</v>
      </c>
      <c r="B882" t="s">
        <v>646</v>
      </c>
      <c r="C882" s="24">
        <v>11160347.060000001</v>
      </c>
      <c r="D882" s="24">
        <v>0</v>
      </c>
      <c r="E882" s="24">
        <v>0</v>
      </c>
      <c r="F882" s="24">
        <v>11160347.060000001</v>
      </c>
    </row>
    <row r="883" spans="1:6" x14ac:dyDescent="0.25">
      <c r="A883" s="22">
        <v>611</v>
      </c>
      <c r="B883" t="s">
        <v>647</v>
      </c>
      <c r="C883" s="24">
        <v>6750000</v>
      </c>
      <c r="D883" s="24">
        <v>0</v>
      </c>
      <c r="E883" s="24">
        <v>0</v>
      </c>
      <c r="F883" s="24">
        <v>6750000</v>
      </c>
    </row>
    <row r="884" spans="1:6" x14ac:dyDescent="0.25">
      <c r="A884" s="22">
        <v>61101</v>
      </c>
      <c r="B884" t="s">
        <v>647</v>
      </c>
      <c r="C884" s="24">
        <v>6750000</v>
      </c>
      <c r="D884" s="24">
        <v>0</v>
      </c>
      <c r="E884" s="24">
        <v>0</v>
      </c>
      <c r="F884" s="24">
        <v>6750000</v>
      </c>
    </row>
    <row r="885" spans="1:6" x14ac:dyDescent="0.25">
      <c r="A885" s="22">
        <v>611011</v>
      </c>
      <c r="B885" t="s">
        <v>648</v>
      </c>
      <c r="C885" s="24">
        <v>6750000</v>
      </c>
      <c r="D885" s="24">
        <v>0</v>
      </c>
      <c r="E885" s="24">
        <v>0</v>
      </c>
      <c r="F885" s="24">
        <v>6750000</v>
      </c>
    </row>
    <row r="886" spans="1:6" x14ac:dyDescent="0.25">
      <c r="A886" s="22">
        <v>61101101</v>
      </c>
      <c r="B886" t="s">
        <v>647</v>
      </c>
      <c r="C886" s="24">
        <v>6500000</v>
      </c>
      <c r="D886" s="24">
        <v>0</v>
      </c>
      <c r="E886" s="24">
        <v>0</v>
      </c>
      <c r="F886" s="24">
        <v>6500000</v>
      </c>
    </row>
    <row r="887" spans="1:6" x14ac:dyDescent="0.25">
      <c r="A887" s="22">
        <v>61101102</v>
      </c>
      <c r="B887" t="s">
        <v>649</v>
      </c>
      <c r="C887" s="24">
        <v>250000</v>
      </c>
      <c r="D887" s="24">
        <v>0</v>
      </c>
      <c r="E887" s="24">
        <v>0</v>
      </c>
      <c r="F887" s="24">
        <v>250000</v>
      </c>
    </row>
    <row r="888" spans="1:6" x14ac:dyDescent="0.25">
      <c r="A888" s="22">
        <v>615</v>
      </c>
      <c r="B888" t="s">
        <v>737</v>
      </c>
      <c r="C888" s="24">
        <v>512292</v>
      </c>
      <c r="D888" s="24">
        <v>0</v>
      </c>
      <c r="E888" s="24">
        <v>0</v>
      </c>
      <c r="F888" s="24">
        <v>512292</v>
      </c>
    </row>
    <row r="889" spans="1:6" x14ac:dyDescent="0.25">
      <c r="A889" s="22">
        <v>61501</v>
      </c>
      <c r="B889" t="s">
        <v>737</v>
      </c>
      <c r="C889" s="24">
        <v>512292</v>
      </c>
      <c r="D889" s="24">
        <v>0</v>
      </c>
      <c r="E889" s="24">
        <v>0</v>
      </c>
      <c r="F889" s="24">
        <v>512292</v>
      </c>
    </row>
    <row r="890" spans="1:6" x14ac:dyDescent="0.25">
      <c r="A890" s="22">
        <v>615011</v>
      </c>
      <c r="B890" t="s">
        <v>738</v>
      </c>
      <c r="C890" s="24">
        <v>512292</v>
      </c>
      <c r="D890" s="24">
        <v>0</v>
      </c>
      <c r="E890" s="24">
        <v>0</v>
      </c>
      <c r="F890" s="24">
        <v>512292</v>
      </c>
    </row>
    <row r="891" spans="1:6" x14ac:dyDescent="0.25">
      <c r="A891" s="22">
        <v>61501101</v>
      </c>
      <c r="B891" t="s">
        <v>739</v>
      </c>
      <c r="C891" s="24">
        <v>512292</v>
      </c>
      <c r="D891" s="24">
        <v>0</v>
      </c>
      <c r="E891" s="24">
        <v>0</v>
      </c>
      <c r="F891" s="24">
        <v>512292</v>
      </c>
    </row>
    <row r="892" spans="1:6" x14ac:dyDescent="0.25">
      <c r="A892" s="22">
        <v>619</v>
      </c>
      <c r="B892" t="s">
        <v>650</v>
      </c>
      <c r="C892" s="24">
        <v>3898055.06</v>
      </c>
      <c r="D892" s="24">
        <v>0</v>
      </c>
      <c r="E892" s="24">
        <v>0</v>
      </c>
      <c r="F892" s="24">
        <v>3898055.06</v>
      </c>
    </row>
    <row r="893" spans="1:6" x14ac:dyDescent="0.25">
      <c r="A893" s="22">
        <v>61901</v>
      </c>
      <c r="B893" t="s">
        <v>650</v>
      </c>
      <c r="C893" s="24">
        <v>3898055.06</v>
      </c>
      <c r="D893" s="24">
        <v>0</v>
      </c>
      <c r="E893" s="24">
        <v>0</v>
      </c>
      <c r="F893" s="24">
        <v>3898055.06</v>
      </c>
    </row>
    <row r="894" spans="1:6" x14ac:dyDescent="0.25">
      <c r="A894" s="22">
        <v>619011</v>
      </c>
      <c r="B894" t="s">
        <v>651</v>
      </c>
      <c r="C894" s="24">
        <v>3898055.06</v>
      </c>
      <c r="D894" s="24">
        <v>0</v>
      </c>
      <c r="E894" s="24">
        <v>0</v>
      </c>
      <c r="F894" s="24">
        <v>3898055.06</v>
      </c>
    </row>
    <row r="895" spans="1:6" x14ac:dyDescent="0.25">
      <c r="A895" s="22">
        <v>61901101</v>
      </c>
      <c r="B895" t="s">
        <v>652</v>
      </c>
      <c r="C895" s="24">
        <v>48195</v>
      </c>
      <c r="D895" s="24">
        <v>0</v>
      </c>
      <c r="E895" s="24">
        <v>0</v>
      </c>
      <c r="F895" s="24">
        <v>48195</v>
      </c>
    </row>
    <row r="896" spans="1:6" x14ac:dyDescent="0.25">
      <c r="A896" s="22">
        <v>61901102</v>
      </c>
      <c r="B896" t="s">
        <v>653</v>
      </c>
      <c r="C896" s="24">
        <v>131225.71</v>
      </c>
      <c r="D896" s="24">
        <v>0</v>
      </c>
      <c r="E896" s="24">
        <v>0</v>
      </c>
      <c r="F896" s="24">
        <v>131225.71</v>
      </c>
    </row>
    <row r="897" spans="1:6" x14ac:dyDescent="0.25">
      <c r="A897" s="22">
        <v>61901104</v>
      </c>
      <c r="B897" t="s">
        <v>654</v>
      </c>
      <c r="C897" s="24">
        <v>695480.48</v>
      </c>
      <c r="D897" s="24">
        <v>0</v>
      </c>
      <c r="E897" s="24">
        <v>0</v>
      </c>
      <c r="F897" s="24">
        <v>695480.48</v>
      </c>
    </row>
    <row r="898" spans="1:6" x14ac:dyDescent="0.25">
      <c r="A898" s="22">
        <v>61901105</v>
      </c>
      <c r="B898" t="s">
        <v>655</v>
      </c>
      <c r="C898" s="24">
        <v>476668.68</v>
      </c>
      <c r="D898" s="24">
        <v>0</v>
      </c>
      <c r="E898" s="24">
        <v>0</v>
      </c>
      <c r="F898" s="24">
        <v>476668.68</v>
      </c>
    </row>
    <row r="899" spans="1:6" x14ac:dyDescent="0.25">
      <c r="A899" s="22">
        <v>61901108</v>
      </c>
      <c r="B899" t="s">
        <v>513</v>
      </c>
      <c r="C899" s="24">
        <v>410830.73</v>
      </c>
      <c r="D899" s="24">
        <v>0</v>
      </c>
      <c r="E899" s="24">
        <v>0</v>
      </c>
      <c r="F899" s="24">
        <v>410830.73</v>
      </c>
    </row>
    <row r="900" spans="1:6" x14ac:dyDescent="0.25">
      <c r="A900" s="22">
        <v>6190110801</v>
      </c>
      <c r="B900" t="s">
        <v>656</v>
      </c>
      <c r="C900" s="24">
        <v>328772.93</v>
      </c>
      <c r="D900" s="24">
        <v>0</v>
      </c>
      <c r="E900" s="24">
        <v>0</v>
      </c>
      <c r="F900" s="24">
        <v>328772.93</v>
      </c>
    </row>
    <row r="901" spans="1:6" x14ac:dyDescent="0.25">
      <c r="A901" s="22">
        <v>6190110802</v>
      </c>
      <c r="B901" t="s">
        <v>657</v>
      </c>
      <c r="C901" s="24">
        <v>65250.68</v>
      </c>
      <c r="D901" s="24">
        <v>0</v>
      </c>
      <c r="E901" s="24">
        <v>0</v>
      </c>
      <c r="F901" s="24">
        <v>65250.68</v>
      </c>
    </row>
    <row r="902" spans="1:6" x14ac:dyDescent="0.25">
      <c r="A902" s="22">
        <v>6190110803</v>
      </c>
      <c r="B902" t="s">
        <v>658</v>
      </c>
      <c r="C902" s="24">
        <v>16807.12</v>
      </c>
      <c r="D902" s="24">
        <v>0</v>
      </c>
      <c r="E902" s="24">
        <v>0</v>
      </c>
      <c r="F902" s="24">
        <v>16807.12</v>
      </c>
    </row>
    <row r="903" spans="1:6" x14ac:dyDescent="0.25">
      <c r="A903" s="22">
        <v>61901199</v>
      </c>
      <c r="B903" t="s">
        <v>659</v>
      </c>
      <c r="C903" s="24">
        <v>2135654.46</v>
      </c>
      <c r="D903" s="24">
        <v>0</v>
      </c>
      <c r="E903" s="24">
        <v>0</v>
      </c>
      <c r="F903" s="24">
        <v>2135654.46</v>
      </c>
    </row>
    <row r="904" spans="1:6" x14ac:dyDescent="0.25">
      <c r="A904" s="22">
        <v>62</v>
      </c>
      <c r="B904" t="s">
        <v>660</v>
      </c>
      <c r="C904" s="24">
        <v>-11160347.060000001</v>
      </c>
      <c r="D904" s="24">
        <v>0</v>
      </c>
      <c r="E904" s="24">
        <v>0</v>
      </c>
      <c r="F904" s="24">
        <v>-11160347.060000001</v>
      </c>
    </row>
    <row r="905" spans="1:6" x14ac:dyDescent="0.25">
      <c r="A905" s="22">
        <v>621</v>
      </c>
      <c r="B905" t="s">
        <v>661</v>
      </c>
      <c r="C905" s="24">
        <v>-6750000</v>
      </c>
      <c r="D905" s="24">
        <v>0</v>
      </c>
      <c r="E905" s="24">
        <v>0</v>
      </c>
      <c r="F905" s="24">
        <v>-6750000</v>
      </c>
    </row>
    <row r="906" spans="1:6" x14ac:dyDescent="0.25">
      <c r="A906" s="22">
        <v>62101</v>
      </c>
      <c r="B906" t="s">
        <v>662</v>
      </c>
      <c r="C906" s="24">
        <v>-6750000</v>
      </c>
      <c r="D906" s="24">
        <v>0</v>
      </c>
      <c r="E906" s="24">
        <v>0</v>
      </c>
      <c r="F906" s="24">
        <v>-6750000</v>
      </c>
    </row>
    <row r="907" spans="1:6" x14ac:dyDescent="0.25">
      <c r="A907" s="22">
        <v>621011</v>
      </c>
      <c r="B907" t="s">
        <v>662</v>
      </c>
      <c r="C907" s="24">
        <v>-6750000</v>
      </c>
      <c r="D907" s="24">
        <v>0</v>
      </c>
      <c r="E907" s="24">
        <v>0</v>
      </c>
      <c r="F907" s="24">
        <v>-6750000</v>
      </c>
    </row>
    <row r="908" spans="1:6" x14ac:dyDescent="0.25">
      <c r="A908" s="22">
        <v>62101101</v>
      </c>
      <c r="B908" t="s">
        <v>662</v>
      </c>
      <c r="C908" s="24">
        <v>-6500000</v>
      </c>
      <c r="D908" s="24">
        <v>0</v>
      </c>
      <c r="E908" s="24">
        <v>0</v>
      </c>
      <c r="F908" s="24">
        <v>-6500000</v>
      </c>
    </row>
    <row r="909" spans="1:6" x14ac:dyDescent="0.25">
      <c r="A909" s="22">
        <v>62101102</v>
      </c>
      <c r="B909" t="s">
        <v>663</v>
      </c>
      <c r="C909" s="24">
        <v>-250000</v>
      </c>
      <c r="D909" s="24">
        <v>0</v>
      </c>
      <c r="E909" s="24">
        <v>0</v>
      </c>
      <c r="F909" s="24">
        <v>-250000</v>
      </c>
    </row>
    <row r="910" spans="1:6" x14ac:dyDescent="0.25">
      <c r="A910" s="22">
        <v>625</v>
      </c>
      <c r="B910" t="s">
        <v>740</v>
      </c>
      <c r="C910" s="24">
        <v>-512292</v>
      </c>
      <c r="D910" s="24">
        <v>0</v>
      </c>
      <c r="E910" s="24">
        <v>0</v>
      </c>
      <c r="F910" s="24">
        <v>-512292</v>
      </c>
    </row>
    <row r="911" spans="1:6" x14ac:dyDescent="0.25">
      <c r="A911" s="22">
        <v>62501</v>
      </c>
      <c r="B911" t="s">
        <v>741</v>
      </c>
      <c r="C911" s="24">
        <v>-512292</v>
      </c>
      <c r="D911" s="24">
        <v>0</v>
      </c>
      <c r="E911" s="24">
        <v>0</v>
      </c>
      <c r="F911" s="24">
        <v>-512292</v>
      </c>
    </row>
    <row r="912" spans="1:6" x14ac:dyDescent="0.25">
      <c r="A912" s="22">
        <v>625011</v>
      </c>
      <c r="B912" t="s">
        <v>742</v>
      </c>
      <c r="C912" s="24">
        <v>-512292</v>
      </c>
      <c r="D912" s="24">
        <v>0</v>
      </c>
      <c r="E912" s="24">
        <v>0</v>
      </c>
      <c r="F912" s="24">
        <v>-512292</v>
      </c>
    </row>
    <row r="913" spans="1:6" x14ac:dyDescent="0.25">
      <c r="A913" s="22">
        <v>62501101</v>
      </c>
      <c r="B913" t="s">
        <v>741</v>
      </c>
      <c r="C913" s="24">
        <v>-512292</v>
      </c>
      <c r="D913" s="24">
        <v>0</v>
      </c>
      <c r="E913" s="24">
        <v>0</v>
      </c>
      <c r="F913" s="24">
        <v>-512292</v>
      </c>
    </row>
    <row r="914" spans="1:6" x14ac:dyDescent="0.25">
      <c r="A914" s="22">
        <v>629</v>
      </c>
      <c r="B914" t="s">
        <v>664</v>
      </c>
      <c r="C914" s="24">
        <v>-3898055.06</v>
      </c>
      <c r="D914" s="24">
        <v>0</v>
      </c>
      <c r="E914" s="24">
        <v>0</v>
      </c>
      <c r="F914" s="24">
        <v>-3898055.06</v>
      </c>
    </row>
    <row r="915" spans="1:6" x14ac:dyDescent="0.25">
      <c r="A915" s="22">
        <v>62901</v>
      </c>
      <c r="B915" t="s">
        <v>664</v>
      </c>
      <c r="C915" s="24">
        <v>-3898055.06</v>
      </c>
      <c r="D915" s="24">
        <v>0</v>
      </c>
      <c r="E915" s="24">
        <v>0</v>
      </c>
      <c r="F915" s="24">
        <v>-3898055.06</v>
      </c>
    </row>
    <row r="916" spans="1:6" x14ac:dyDescent="0.25">
      <c r="A916" s="22">
        <v>629011</v>
      </c>
      <c r="B916" t="s">
        <v>665</v>
      </c>
      <c r="C916" s="24">
        <v>-3898055.06</v>
      </c>
      <c r="D916" s="24">
        <v>0</v>
      </c>
      <c r="E916" s="24">
        <v>0</v>
      </c>
      <c r="F916" s="24">
        <v>-3898055.06</v>
      </c>
    </row>
    <row r="917" spans="1:6" x14ac:dyDescent="0.25">
      <c r="A917" s="22">
        <v>62901101</v>
      </c>
      <c r="B917" t="s">
        <v>664</v>
      </c>
      <c r="C917" s="24">
        <v>-3898055.06</v>
      </c>
      <c r="D917" s="24">
        <v>0</v>
      </c>
      <c r="E917" s="24">
        <v>0</v>
      </c>
      <c r="F917" s="24">
        <v>-3898055.06</v>
      </c>
    </row>
    <row r="918" spans="1:6" x14ac:dyDescent="0.25">
      <c r="A918" s="22">
        <v>7</v>
      </c>
      <c r="B918" t="s">
        <v>666</v>
      </c>
      <c r="C918" s="24">
        <v>0</v>
      </c>
      <c r="D918" s="24">
        <v>2504387.65</v>
      </c>
      <c r="E918" s="24">
        <v>-2504387.65</v>
      </c>
      <c r="F918" s="24">
        <v>0</v>
      </c>
    </row>
    <row r="919" spans="1:6" x14ac:dyDescent="0.25">
      <c r="A919" s="22">
        <v>71</v>
      </c>
      <c r="B919" t="s">
        <v>667</v>
      </c>
      <c r="C919" s="24">
        <v>2145139.96</v>
      </c>
      <c r="D919" s="24">
        <v>1203400</v>
      </c>
      <c r="E919" s="24">
        <v>-1300987.6499999999</v>
      </c>
      <c r="F919" s="24">
        <v>2047552.31</v>
      </c>
    </row>
    <row r="920" spans="1:6" x14ac:dyDescent="0.25">
      <c r="A920" s="22">
        <v>711</v>
      </c>
      <c r="B920" t="s">
        <v>668</v>
      </c>
      <c r="C920" s="24">
        <v>1954563.67</v>
      </c>
      <c r="D920" s="24">
        <v>1200000</v>
      </c>
      <c r="E920" s="24">
        <v>-1296580.2</v>
      </c>
      <c r="F920" s="24">
        <v>1857983.47</v>
      </c>
    </row>
    <row r="921" spans="1:6" x14ac:dyDescent="0.25">
      <c r="A921" s="22">
        <v>71101</v>
      </c>
      <c r="B921" t="s">
        <v>669</v>
      </c>
      <c r="C921" s="24">
        <v>954563.67</v>
      </c>
      <c r="D921" s="24">
        <v>0</v>
      </c>
      <c r="E921" s="24">
        <v>-296580.2</v>
      </c>
      <c r="F921" s="24">
        <v>657983.47</v>
      </c>
    </row>
    <row r="922" spans="1:6" x14ac:dyDescent="0.25">
      <c r="A922" s="22">
        <v>711011</v>
      </c>
      <c r="B922" t="s">
        <v>670</v>
      </c>
      <c r="C922" s="24">
        <v>954563.67</v>
      </c>
      <c r="D922" s="24">
        <v>0</v>
      </c>
      <c r="E922" s="24">
        <v>-296580.2</v>
      </c>
      <c r="F922" s="24">
        <v>657983.47</v>
      </c>
    </row>
    <row r="923" spans="1:6" x14ac:dyDescent="0.25">
      <c r="A923" s="22">
        <v>71101104</v>
      </c>
      <c r="B923" t="s">
        <v>671</v>
      </c>
      <c r="C923" s="24">
        <v>954563.67</v>
      </c>
      <c r="D923" s="24">
        <v>0</v>
      </c>
      <c r="E923" s="24">
        <v>-296580.2</v>
      </c>
      <c r="F923" s="24">
        <v>657983.47</v>
      </c>
    </row>
    <row r="924" spans="1:6" x14ac:dyDescent="0.25">
      <c r="A924" s="22">
        <v>7110110401</v>
      </c>
      <c r="B924" t="s">
        <v>672</v>
      </c>
      <c r="C924" s="24">
        <v>954563.67</v>
      </c>
      <c r="D924" s="24">
        <v>0</v>
      </c>
      <c r="E924" s="24">
        <v>-296580.2</v>
      </c>
      <c r="F924" s="24">
        <v>657983.47</v>
      </c>
    </row>
    <row r="925" spans="1:6" x14ac:dyDescent="0.25">
      <c r="A925" s="22">
        <v>711011040101</v>
      </c>
      <c r="B925" t="s">
        <v>114</v>
      </c>
      <c r="C925" s="24">
        <v>954563.67</v>
      </c>
      <c r="D925" s="24">
        <v>0</v>
      </c>
      <c r="E925" s="24">
        <v>-296580.2</v>
      </c>
      <c r="F925" s="24">
        <v>657983.47</v>
      </c>
    </row>
    <row r="926" spans="1:6" x14ac:dyDescent="0.25">
      <c r="A926" s="22">
        <v>71101104010102</v>
      </c>
      <c r="B926" t="s">
        <v>673</v>
      </c>
      <c r="C926" s="24">
        <v>646991.19999999995</v>
      </c>
      <c r="D926" s="24">
        <v>0</v>
      </c>
      <c r="E926" s="24">
        <v>0</v>
      </c>
      <c r="F926" s="24">
        <v>646991.19999999995</v>
      </c>
    </row>
    <row r="927" spans="1:6" x14ac:dyDescent="0.25">
      <c r="A927" s="22">
        <v>71101104010103</v>
      </c>
      <c r="B927" t="s">
        <v>674</v>
      </c>
      <c r="C927" s="24">
        <v>307572.46999999997</v>
      </c>
      <c r="D927" s="24">
        <v>0</v>
      </c>
      <c r="E927" s="24">
        <v>-296580.2</v>
      </c>
      <c r="F927" s="24">
        <v>10992.27</v>
      </c>
    </row>
    <row r="928" spans="1:6" x14ac:dyDescent="0.25">
      <c r="A928" s="22">
        <v>71103</v>
      </c>
      <c r="B928" t="s">
        <v>675</v>
      </c>
      <c r="C928" s="24">
        <v>1000000</v>
      </c>
      <c r="D928" s="24">
        <v>1200000</v>
      </c>
      <c r="E928" s="24">
        <v>-1000000</v>
      </c>
      <c r="F928" s="24">
        <v>1200000</v>
      </c>
    </row>
    <row r="929" spans="1:6" x14ac:dyDescent="0.25">
      <c r="A929" s="22">
        <v>711031</v>
      </c>
      <c r="B929" t="s">
        <v>676</v>
      </c>
      <c r="C929" s="24">
        <v>1000000</v>
      </c>
      <c r="D929" s="24">
        <v>1200000</v>
      </c>
      <c r="E929" s="24">
        <v>-1000000</v>
      </c>
      <c r="F929" s="24">
        <v>1200000</v>
      </c>
    </row>
    <row r="930" spans="1:6" x14ac:dyDescent="0.25">
      <c r="A930" s="22">
        <v>71103102</v>
      </c>
      <c r="B930" t="s">
        <v>72</v>
      </c>
      <c r="C930" s="24">
        <v>1000000</v>
      </c>
      <c r="D930" s="24">
        <v>1200000</v>
      </c>
      <c r="E930" s="24">
        <v>-1000000</v>
      </c>
      <c r="F930" s="24">
        <v>1200000</v>
      </c>
    </row>
    <row r="931" spans="1:6" x14ac:dyDescent="0.25">
      <c r="A931" s="22">
        <v>7110310201</v>
      </c>
      <c r="B931" t="s">
        <v>106</v>
      </c>
      <c r="C931" s="24">
        <v>0</v>
      </c>
      <c r="D931" s="24">
        <v>1200000</v>
      </c>
      <c r="E931" s="24">
        <v>0</v>
      </c>
      <c r="F931" s="24">
        <v>1200000</v>
      </c>
    </row>
    <row r="932" spans="1:6" x14ac:dyDescent="0.25">
      <c r="A932" s="22">
        <v>711031020131</v>
      </c>
      <c r="B932" t="s">
        <v>105</v>
      </c>
      <c r="C932" s="24">
        <v>0</v>
      </c>
      <c r="D932" s="24">
        <v>1200000</v>
      </c>
      <c r="E932" s="24">
        <v>0</v>
      </c>
      <c r="F932" s="24">
        <v>1200000</v>
      </c>
    </row>
    <row r="933" spans="1:6" x14ac:dyDescent="0.25">
      <c r="A933" s="22">
        <v>7110310203</v>
      </c>
      <c r="B933" t="s">
        <v>623</v>
      </c>
      <c r="C933" s="24">
        <v>1000000</v>
      </c>
      <c r="D933" s="24">
        <v>0</v>
      </c>
      <c r="E933" s="24">
        <v>-1000000</v>
      </c>
      <c r="F933" s="24">
        <v>0</v>
      </c>
    </row>
    <row r="934" spans="1:6" x14ac:dyDescent="0.25">
      <c r="A934" s="22">
        <v>711031020312</v>
      </c>
      <c r="B934" t="s">
        <v>99</v>
      </c>
      <c r="C934" s="24">
        <v>1000000</v>
      </c>
      <c r="D934" s="24">
        <v>0</v>
      </c>
      <c r="E934" s="24">
        <v>-1000000</v>
      </c>
      <c r="F934" s="24">
        <v>0</v>
      </c>
    </row>
    <row r="935" spans="1:6" x14ac:dyDescent="0.25">
      <c r="A935" s="22">
        <v>719</v>
      </c>
      <c r="B935" t="s">
        <v>677</v>
      </c>
      <c r="C935" s="24">
        <v>190576.29</v>
      </c>
      <c r="D935" s="24">
        <v>3400</v>
      </c>
      <c r="E935" s="24">
        <v>-4407.45</v>
      </c>
      <c r="F935" s="24">
        <v>189568.84</v>
      </c>
    </row>
    <row r="936" spans="1:6" x14ac:dyDescent="0.25">
      <c r="A936" s="22">
        <v>71902</v>
      </c>
      <c r="B936" t="s">
        <v>678</v>
      </c>
      <c r="C936" s="24">
        <v>126784.04</v>
      </c>
      <c r="D936" s="24">
        <v>0</v>
      </c>
      <c r="E936" s="24">
        <v>0</v>
      </c>
      <c r="F936" s="24">
        <v>126784.04</v>
      </c>
    </row>
    <row r="937" spans="1:6" x14ac:dyDescent="0.25">
      <c r="A937" s="22">
        <v>719021</v>
      </c>
      <c r="B937" t="s">
        <v>679</v>
      </c>
      <c r="C937" s="24">
        <v>126784.04</v>
      </c>
      <c r="D937" s="24">
        <v>0</v>
      </c>
      <c r="E937" s="24">
        <v>0</v>
      </c>
      <c r="F937" s="24">
        <v>126784.04</v>
      </c>
    </row>
    <row r="938" spans="1:6" x14ac:dyDescent="0.25">
      <c r="A938" s="22">
        <v>71902101</v>
      </c>
      <c r="B938" t="s">
        <v>678</v>
      </c>
      <c r="C938" s="24">
        <v>126784.04</v>
      </c>
      <c r="D938" s="24">
        <v>0</v>
      </c>
      <c r="E938" s="24">
        <v>0</v>
      </c>
      <c r="F938" s="24">
        <v>126784.04</v>
      </c>
    </row>
    <row r="939" spans="1:6" x14ac:dyDescent="0.25">
      <c r="A939" s="22">
        <v>71999</v>
      </c>
      <c r="B939" t="s">
        <v>680</v>
      </c>
      <c r="C939" s="24">
        <v>63792.25</v>
      </c>
      <c r="D939" s="24">
        <v>3400</v>
      </c>
      <c r="E939" s="24">
        <v>-4407.45</v>
      </c>
      <c r="F939" s="24">
        <v>62784.800000000003</v>
      </c>
    </row>
    <row r="940" spans="1:6" x14ac:dyDescent="0.25">
      <c r="A940" s="22">
        <v>719991</v>
      </c>
      <c r="B940" t="s">
        <v>681</v>
      </c>
      <c r="C940" s="24">
        <v>63792.25</v>
      </c>
      <c r="D940" s="24">
        <v>3400</v>
      </c>
      <c r="E940" s="24">
        <v>-4407.45</v>
      </c>
      <c r="F940" s="24">
        <v>62784.800000000003</v>
      </c>
    </row>
    <row r="941" spans="1:6" x14ac:dyDescent="0.25">
      <c r="A941" s="22">
        <v>71999101</v>
      </c>
      <c r="B941" t="s">
        <v>493</v>
      </c>
      <c r="C941" s="24">
        <v>63792.25</v>
      </c>
      <c r="D941" s="24">
        <v>3400</v>
      </c>
      <c r="E941" s="24">
        <v>-4407.45</v>
      </c>
      <c r="F941" s="24">
        <v>62784.800000000003</v>
      </c>
    </row>
    <row r="942" spans="1:6" x14ac:dyDescent="0.25">
      <c r="A942" s="22">
        <v>72</v>
      </c>
      <c r="B942" t="s">
        <v>682</v>
      </c>
      <c r="C942" s="24">
        <v>-2145139.96</v>
      </c>
      <c r="D942" s="24">
        <v>1300987.6499999999</v>
      </c>
      <c r="E942" s="24">
        <v>-1203400</v>
      </c>
      <c r="F942" s="24">
        <v>-2047552.31</v>
      </c>
    </row>
    <row r="943" spans="1:6" x14ac:dyDescent="0.25">
      <c r="A943" s="22">
        <v>721</v>
      </c>
      <c r="B943" t="s">
        <v>683</v>
      </c>
      <c r="C943" s="24">
        <v>-1954563.67</v>
      </c>
      <c r="D943" s="24">
        <v>1296580.2</v>
      </c>
      <c r="E943" s="24">
        <v>-1200000</v>
      </c>
      <c r="F943" s="24">
        <v>-1857983.47</v>
      </c>
    </row>
    <row r="944" spans="1:6" x14ac:dyDescent="0.25">
      <c r="A944" s="22">
        <v>72101</v>
      </c>
      <c r="B944" t="s">
        <v>683</v>
      </c>
      <c r="C944" s="24">
        <v>-1954563.67</v>
      </c>
      <c r="D944" s="24">
        <v>1296580.2</v>
      </c>
      <c r="E944" s="24">
        <v>-1200000</v>
      </c>
      <c r="F944" s="24">
        <v>-1857983.47</v>
      </c>
    </row>
    <row r="945" spans="1:6" x14ac:dyDescent="0.25">
      <c r="A945" s="22">
        <v>721011</v>
      </c>
      <c r="B945" t="s">
        <v>684</v>
      </c>
      <c r="C945" s="24">
        <v>-1954563.67</v>
      </c>
      <c r="D945" s="24">
        <v>1296580.2</v>
      </c>
      <c r="E945" s="24">
        <v>-1200000</v>
      </c>
      <c r="F945" s="24">
        <v>-1857983.47</v>
      </c>
    </row>
    <row r="946" spans="1:6" x14ac:dyDescent="0.25">
      <c r="A946" s="22">
        <v>72101101</v>
      </c>
      <c r="B946" t="s">
        <v>683</v>
      </c>
      <c r="C946" s="24">
        <v>-1954563.67</v>
      </c>
      <c r="D946" s="24">
        <v>1296580.2</v>
      </c>
      <c r="E946" s="24">
        <v>-1200000</v>
      </c>
      <c r="F946" s="24">
        <v>-1857983.47</v>
      </c>
    </row>
    <row r="947" spans="1:6" x14ac:dyDescent="0.25">
      <c r="A947" s="22">
        <v>729</v>
      </c>
      <c r="B947" t="s">
        <v>685</v>
      </c>
      <c r="C947" s="24">
        <v>-190576.29</v>
      </c>
      <c r="D947" s="24">
        <v>4407.45</v>
      </c>
      <c r="E947" s="24">
        <v>-3400</v>
      </c>
      <c r="F947" s="24">
        <v>-189568.84</v>
      </c>
    </row>
    <row r="948" spans="1:6" x14ac:dyDescent="0.25">
      <c r="A948" s="22">
        <v>72901</v>
      </c>
      <c r="B948" t="s">
        <v>685</v>
      </c>
      <c r="C948" s="24">
        <v>-190576.29</v>
      </c>
      <c r="D948" s="24">
        <v>4407.45</v>
      </c>
      <c r="E948" s="24">
        <v>-3400</v>
      </c>
      <c r="F948" s="24">
        <v>-189568.84</v>
      </c>
    </row>
    <row r="949" spans="1:6" x14ac:dyDescent="0.25">
      <c r="A949" s="22">
        <v>729011</v>
      </c>
      <c r="B949" t="s">
        <v>686</v>
      </c>
      <c r="C949" s="24">
        <v>-190576.29</v>
      </c>
      <c r="D949" s="24">
        <v>4407.45</v>
      </c>
      <c r="E949" s="24">
        <v>-3400</v>
      </c>
      <c r="F949" s="24">
        <v>-189568.84</v>
      </c>
    </row>
    <row r="950" spans="1:6" x14ac:dyDescent="0.25">
      <c r="A950" s="22">
        <v>72901101</v>
      </c>
      <c r="B950" t="s">
        <v>685</v>
      </c>
      <c r="C950" s="24">
        <v>-190576.29</v>
      </c>
      <c r="D950" s="24">
        <v>4407.45</v>
      </c>
      <c r="E950" s="24">
        <v>-3400</v>
      </c>
      <c r="F950" s="24">
        <v>-189568.84</v>
      </c>
    </row>
    <row r="952" spans="1:6" x14ac:dyDescent="0.25">
      <c r="A952" s="22" t="s">
        <v>687</v>
      </c>
      <c r="B952">
        <v>62617180.619999997</v>
      </c>
      <c r="C952" s="24">
        <v>0</v>
      </c>
      <c r="D952" s="24">
        <v>86523475.109999999</v>
      </c>
      <c r="E952" s="24">
        <v>-86523475.109999999</v>
      </c>
      <c r="F952" s="24">
        <v>0</v>
      </c>
    </row>
    <row r="953" spans="1:6" x14ac:dyDescent="0.25">
      <c r="A953" s="22" t="s">
        <v>688</v>
      </c>
      <c r="B953">
        <v>-62617180.619999997</v>
      </c>
    </row>
  </sheetData>
  <autoFilter ref="A10:F950" xr:uid="{9B3883B6-25A7-42E7-BC98-7FF87693E486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H112"/>
  <sheetViews>
    <sheetView tabSelected="1" zoomScale="115" zoomScaleNormal="115" workbookViewId="0">
      <selection activeCell="B2" sqref="B2:F2"/>
    </sheetView>
  </sheetViews>
  <sheetFormatPr defaultRowHeight="15" x14ac:dyDescent="0.25"/>
  <cols>
    <col min="2" max="2" width="81.140625" customWidth="1"/>
    <col min="3" max="3" width="4.85546875" customWidth="1"/>
    <col min="4" max="4" width="12.7109375" bestFit="1" customWidth="1"/>
    <col min="5" max="5" width="4.140625" customWidth="1"/>
    <col min="6" max="6" width="12.85546875" customWidth="1"/>
    <col min="7" max="7" width="11" bestFit="1" customWidth="1"/>
    <col min="8" max="8" width="10" bestFit="1" customWidth="1"/>
  </cols>
  <sheetData>
    <row r="2" spans="1:8" ht="15.75" x14ac:dyDescent="0.3">
      <c r="B2" s="27" t="s">
        <v>0</v>
      </c>
      <c r="C2" s="27"/>
      <c r="D2" s="27"/>
      <c r="E2" s="27"/>
      <c r="F2" s="27"/>
    </row>
    <row r="3" spans="1:8" ht="15.75" x14ac:dyDescent="0.3">
      <c r="B3" s="27" t="s">
        <v>70</v>
      </c>
      <c r="C3" s="27"/>
      <c r="D3" s="27"/>
      <c r="E3" s="27"/>
      <c r="F3" s="27"/>
    </row>
    <row r="4" spans="1:8" x14ac:dyDescent="0.25">
      <c r="B4" s="28" t="s">
        <v>1</v>
      </c>
      <c r="C4" s="28"/>
      <c r="D4" s="28"/>
      <c r="E4" s="28"/>
      <c r="F4" s="28"/>
    </row>
    <row r="5" spans="1:8" ht="15.75" x14ac:dyDescent="0.3">
      <c r="B5" s="2"/>
      <c r="C5" s="2"/>
      <c r="D5" s="2"/>
      <c r="E5" s="2"/>
      <c r="F5" s="2"/>
    </row>
    <row r="6" spans="1:8" ht="15.75" x14ac:dyDescent="0.3">
      <c r="B6" s="2"/>
      <c r="C6" s="2"/>
      <c r="D6" s="3">
        <v>2021</v>
      </c>
      <c r="E6" s="2"/>
      <c r="F6" s="3">
        <v>2020</v>
      </c>
    </row>
    <row r="7" spans="1:8" ht="15.75" x14ac:dyDescent="0.3">
      <c r="B7" s="2" t="s">
        <v>2</v>
      </c>
      <c r="C7" s="2"/>
      <c r="D7" s="2" t="s">
        <v>3</v>
      </c>
      <c r="E7" s="2"/>
      <c r="F7" s="2" t="s">
        <v>3</v>
      </c>
    </row>
    <row r="8" spans="1:8" ht="15.75" x14ac:dyDescent="0.3">
      <c r="B8" s="2" t="s">
        <v>4</v>
      </c>
      <c r="C8" s="2"/>
      <c r="D8" s="2" t="s">
        <v>3</v>
      </c>
      <c r="E8" s="2"/>
      <c r="F8" s="2" t="s">
        <v>3</v>
      </c>
    </row>
    <row r="9" spans="1:8" ht="15.75" x14ac:dyDescent="0.3">
      <c r="A9">
        <v>11</v>
      </c>
      <c r="B9" s="2" t="s">
        <v>5</v>
      </c>
      <c r="C9" s="1" t="s">
        <v>6</v>
      </c>
      <c r="D9" s="4">
        <f>ROUND(VLOOKUP(A9,'2021'!A:F,6,FALSE),0)</f>
        <v>5615289</v>
      </c>
      <c r="E9" s="1" t="s">
        <v>6</v>
      </c>
      <c r="F9" s="4">
        <f>ROUND(VLOOKUP(A9,'2020'!A:F,6,FALSE),0)</f>
        <v>8313718</v>
      </c>
      <c r="H9" s="20"/>
    </row>
    <row r="10" spans="1:8" ht="16.5" x14ac:dyDescent="0.35">
      <c r="A10">
        <v>12</v>
      </c>
      <c r="B10" s="2" t="s">
        <v>7</v>
      </c>
      <c r="C10" s="5"/>
      <c r="D10" s="4">
        <f>ROUND(VLOOKUP(A10,'2021'!A:F,6,FALSE),0)</f>
        <v>706493</v>
      </c>
      <c r="E10" s="5"/>
      <c r="F10" s="4">
        <f>ROUND(VLOOKUP(A10,'2020'!A:F,6,FALSE),0)</f>
        <v>748473</v>
      </c>
      <c r="H10" s="20"/>
    </row>
    <row r="11" spans="1:8" ht="15.75" x14ac:dyDescent="0.3">
      <c r="A11">
        <v>13</v>
      </c>
      <c r="B11" s="2" t="s">
        <v>8</v>
      </c>
      <c r="C11" s="2"/>
      <c r="D11" s="4">
        <f>ROUND(VLOOKUP(A11,'2021'!A:F,6,FALSE),0)-D19</f>
        <v>3073173</v>
      </c>
      <c r="E11" s="4"/>
      <c r="F11" s="4">
        <f>ROUND(VLOOKUP(A11,'2020'!A:F,6,FALSE),0)-F19</f>
        <v>1202338</v>
      </c>
      <c r="H11" s="20"/>
    </row>
    <row r="12" spans="1:8" ht="15.75" x14ac:dyDescent="0.3">
      <c r="A12">
        <v>14</v>
      </c>
      <c r="B12" s="2" t="s">
        <v>9</v>
      </c>
      <c r="C12" s="2"/>
      <c r="D12" s="4">
        <f>ROUND(VLOOKUP(A12,'2021'!A:F,6,FALSE),0)+1</f>
        <v>392714</v>
      </c>
      <c r="E12" s="6"/>
      <c r="F12" s="6">
        <f>ROUND(VLOOKUP(A12,'2020'!A:F,6,FALSE),0)</f>
        <v>354587</v>
      </c>
      <c r="H12" s="20"/>
    </row>
    <row r="13" spans="1:8" ht="15.75" x14ac:dyDescent="0.3">
      <c r="B13" s="2" t="s">
        <v>10</v>
      </c>
      <c r="C13" s="2"/>
      <c r="D13" s="7">
        <f>SUM(D9:D12)</f>
        <v>9787669</v>
      </c>
      <c r="E13" s="4"/>
      <c r="F13" s="7">
        <f>SUM(F9:F12)</f>
        <v>10619116</v>
      </c>
    </row>
    <row r="14" spans="1:8" ht="15.75" x14ac:dyDescent="0.3">
      <c r="B14" s="2"/>
      <c r="C14" s="2"/>
      <c r="D14" s="4"/>
      <c r="E14" s="4"/>
      <c r="F14" s="4"/>
    </row>
    <row r="15" spans="1:8" ht="15.75" x14ac:dyDescent="0.3">
      <c r="B15" s="2" t="s">
        <v>11</v>
      </c>
      <c r="C15" s="2"/>
      <c r="D15" s="4"/>
      <c r="E15" s="4"/>
      <c r="F15" s="4"/>
    </row>
    <row r="16" spans="1:8" ht="15.75" x14ac:dyDescent="0.3">
      <c r="A16">
        <v>16</v>
      </c>
      <c r="B16" s="2" t="s">
        <v>12</v>
      </c>
      <c r="C16" s="2"/>
      <c r="D16" s="4">
        <f>ROUND(VLOOKUP(A16,'2021'!A:F,6,FALSE),0)</f>
        <v>47101</v>
      </c>
      <c r="E16" s="4"/>
      <c r="F16" s="4">
        <f>ROUND(VLOOKUP(A16,'2020'!A:F,6,FALSE),0)</f>
        <v>71568</v>
      </c>
      <c r="H16" s="20"/>
    </row>
    <row r="17" spans="1:8" ht="15.75" x14ac:dyDescent="0.3">
      <c r="A17">
        <v>17</v>
      </c>
      <c r="B17" s="2" t="s">
        <v>13</v>
      </c>
      <c r="C17" s="2"/>
      <c r="D17" s="4">
        <f>ROUND(VLOOKUP(A17,'2021'!A:F,6,FALSE),0)</f>
        <v>13607018</v>
      </c>
      <c r="E17" s="4"/>
      <c r="F17" s="4">
        <f>ROUND(VLOOKUP(A17,'2020'!A:F,6,FALSE),0)</f>
        <v>14002022</v>
      </c>
      <c r="H17" s="20"/>
    </row>
    <row r="18" spans="1:8" ht="15.75" x14ac:dyDescent="0.3">
      <c r="A18">
        <v>18</v>
      </c>
      <c r="B18" s="2" t="s">
        <v>14</v>
      </c>
      <c r="C18" s="2"/>
      <c r="D18" s="6">
        <f>ROUND(VLOOKUP(A18,'2021'!A:F,6,FALSE),0)</f>
        <v>905958</v>
      </c>
      <c r="E18" s="6"/>
      <c r="F18" s="6">
        <f>ROUND(VLOOKUP(A18,'2020'!A:F,6,FALSE),0)+1</f>
        <v>390299</v>
      </c>
      <c r="H18" s="20"/>
    </row>
    <row r="19" spans="1:8" ht="15.75" x14ac:dyDescent="0.3">
      <c r="A19">
        <v>13503</v>
      </c>
      <c r="B19" s="2" t="s">
        <v>15</v>
      </c>
      <c r="C19" s="2"/>
      <c r="D19" s="8">
        <f>ROUND(VLOOKUP(A19,'2021'!A:F,6,FALSE),0)</f>
        <v>1662781</v>
      </c>
      <c r="E19" s="4"/>
      <c r="F19" s="8">
        <f>ROUND(VLOOKUP(A19,'2020'!A:F,6,FALSE),0)</f>
        <v>1486637</v>
      </c>
      <c r="H19" s="20"/>
    </row>
    <row r="20" spans="1:8" ht="15.75" x14ac:dyDescent="0.3">
      <c r="B20" s="2" t="s">
        <v>16</v>
      </c>
      <c r="C20" s="2"/>
      <c r="D20" s="7">
        <f>SUM(D16:D19)</f>
        <v>16222858</v>
      </c>
      <c r="E20" s="4"/>
      <c r="F20" s="7">
        <f>SUM(F16:F19)</f>
        <v>15950526</v>
      </c>
    </row>
    <row r="21" spans="1:8" ht="15.75" x14ac:dyDescent="0.3">
      <c r="B21" s="2"/>
      <c r="C21" s="2"/>
      <c r="D21" s="6"/>
      <c r="E21" s="6"/>
      <c r="F21" s="6"/>
    </row>
    <row r="22" spans="1:8" ht="16.5" thickBot="1" x14ac:dyDescent="0.35">
      <c r="B22" s="2" t="s">
        <v>17</v>
      </c>
      <c r="C22" s="1" t="s">
        <v>6</v>
      </c>
      <c r="D22" s="9">
        <f>+D13+D20</f>
        <v>26010527</v>
      </c>
      <c r="E22" s="1" t="s">
        <v>6</v>
      </c>
      <c r="F22" s="9">
        <f>+F13+F20</f>
        <v>26569642</v>
      </c>
    </row>
    <row r="23" spans="1:8" ht="16.5" thickTop="1" x14ac:dyDescent="0.3">
      <c r="B23" s="2"/>
      <c r="C23" s="2"/>
      <c r="D23" s="4" t="s">
        <v>3</v>
      </c>
      <c r="E23" s="4"/>
      <c r="F23" s="4" t="s">
        <v>3</v>
      </c>
    </row>
    <row r="24" spans="1:8" ht="15.75" x14ac:dyDescent="0.3">
      <c r="B24" s="2" t="s">
        <v>18</v>
      </c>
      <c r="C24" s="2"/>
      <c r="D24" s="4" t="s">
        <v>3</v>
      </c>
      <c r="E24" s="4"/>
      <c r="F24" s="4" t="s">
        <v>3</v>
      </c>
    </row>
    <row r="25" spans="1:8" ht="15.75" x14ac:dyDescent="0.3">
      <c r="B25" s="2" t="s">
        <v>19</v>
      </c>
      <c r="C25" s="2"/>
      <c r="D25" s="4"/>
      <c r="E25" s="4"/>
      <c r="F25" s="4"/>
    </row>
    <row r="26" spans="1:8" ht="15.75" x14ac:dyDescent="0.3">
      <c r="A26">
        <v>22</v>
      </c>
      <c r="B26" s="2" t="s">
        <v>20</v>
      </c>
      <c r="C26" s="2"/>
      <c r="D26" s="4">
        <f>-ROUND(VLOOKUP(A26,'2021'!A:F,6,FALSE),0)</f>
        <v>3542218</v>
      </c>
      <c r="E26" s="4"/>
      <c r="F26" s="4">
        <f>-ROUND(VLOOKUP(A26,'2020'!A:F,6,FALSE),0)</f>
        <v>2902159</v>
      </c>
      <c r="H26" s="20"/>
    </row>
    <row r="27" spans="1:8" ht="15.75" x14ac:dyDescent="0.3">
      <c r="A27">
        <v>23</v>
      </c>
      <c r="B27" s="2" t="s">
        <v>21</v>
      </c>
      <c r="C27" s="2"/>
      <c r="D27" s="4">
        <f>-ROUND(VLOOKUP(A27,'2021'!A:F,6,FALSE),0)</f>
        <v>1417886</v>
      </c>
      <c r="E27" s="4"/>
      <c r="F27" s="4">
        <f>-ROUND(VLOOKUP(A27,'2020'!A:F,6,FALSE),0)</f>
        <v>2379658</v>
      </c>
      <c r="H27" s="20"/>
    </row>
    <row r="28" spans="1:8" ht="15.75" x14ac:dyDescent="0.3">
      <c r="A28" t="s">
        <v>690</v>
      </c>
      <c r="B28" s="2" t="s">
        <v>22</v>
      </c>
      <c r="C28" s="2"/>
      <c r="D28" s="4">
        <f>-ROUND((VLOOKUP(251,'2021'!A:F,6,FALSE)-VLOOKUP(25101105,'2021'!A:F,6,FALSE)),0)+1</f>
        <v>736309</v>
      </c>
      <c r="E28" s="4"/>
      <c r="F28" s="4">
        <f>-ROUND((VLOOKUP(251,'2020'!A:F,6,FALSE)-VLOOKUP(25101105,'2020'!A:F,6,FALSE)),0)</f>
        <v>726534</v>
      </c>
      <c r="H28" s="20"/>
    </row>
    <row r="29" spans="1:8" ht="15.75" x14ac:dyDescent="0.3">
      <c r="B29" s="2" t="s">
        <v>23</v>
      </c>
      <c r="C29" s="2"/>
      <c r="D29" s="4">
        <v>0</v>
      </c>
      <c r="E29" s="4"/>
      <c r="F29" s="4">
        <v>0</v>
      </c>
      <c r="H29" s="20"/>
    </row>
    <row r="30" spans="1:8" ht="15.75" x14ac:dyDescent="0.3">
      <c r="B30" s="2" t="s">
        <v>24</v>
      </c>
      <c r="C30" s="2"/>
      <c r="D30" s="7">
        <f>SUM(D26:D29)</f>
        <v>5696413</v>
      </c>
      <c r="E30" s="4"/>
      <c r="F30" s="7">
        <f>SUM(F26:F29)</f>
        <v>6008351</v>
      </c>
    </row>
    <row r="31" spans="1:8" ht="15.75" x14ac:dyDescent="0.3">
      <c r="B31" s="2"/>
      <c r="C31" s="2"/>
      <c r="D31" s="6"/>
      <c r="E31" s="4"/>
      <c r="F31" s="6"/>
    </row>
    <row r="32" spans="1:8" ht="15.75" x14ac:dyDescent="0.3">
      <c r="B32" s="2" t="s">
        <v>25</v>
      </c>
      <c r="C32" s="2"/>
      <c r="D32" s="6"/>
      <c r="E32" s="4"/>
      <c r="F32" s="6"/>
    </row>
    <row r="33" spans="1:8" ht="15.75" x14ac:dyDescent="0.3">
      <c r="A33" t="s">
        <v>689</v>
      </c>
      <c r="B33" s="2" t="s">
        <v>22</v>
      </c>
      <c r="C33" s="2"/>
      <c r="D33" s="6">
        <f>-ROUND((VLOOKUP(252,'2021'!A:F,6,FALSE)+VLOOKUP(25101105,'2021'!A:F,6,FALSE)),0)</f>
        <v>5153892</v>
      </c>
      <c r="E33" s="6"/>
      <c r="F33" s="6">
        <f>-ROUND((VLOOKUP(252,'2020'!A:F,6,FALSE)+VLOOKUP(25101105,'2020'!A:F,6,FALSE)),0)</f>
        <v>4598551</v>
      </c>
      <c r="H33" s="20"/>
    </row>
    <row r="34" spans="1:8" ht="15.75" x14ac:dyDescent="0.3">
      <c r="B34" s="2" t="s">
        <v>26</v>
      </c>
      <c r="C34" s="2"/>
      <c r="D34" s="7">
        <f>SUM(D33:D33)</f>
        <v>5153892</v>
      </c>
      <c r="E34" s="4"/>
      <c r="F34" s="7">
        <f>SUM(F33:F33)</f>
        <v>4598551</v>
      </c>
    </row>
    <row r="35" spans="1:8" ht="15.75" x14ac:dyDescent="0.3">
      <c r="B35" s="2"/>
      <c r="C35" s="2"/>
      <c r="D35" s="4"/>
      <c r="E35" s="4"/>
      <c r="F35" s="4"/>
    </row>
    <row r="36" spans="1:8" ht="15.75" x14ac:dyDescent="0.3">
      <c r="B36" s="2" t="s">
        <v>27</v>
      </c>
      <c r="C36" s="1" t="s">
        <v>6</v>
      </c>
      <c r="D36" s="8">
        <f>+D30+D34</f>
        <v>10850305</v>
      </c>
      <c r="E36" s="1" t="s">
        <v>6</v>
      </c>
      <c r="F36" s="8">
        <f>+F30+F34</f>
        <v>10606902</v>
      </c>
    </row>
    <row r="37" spans="1:8" ht="15.75" x14ac:dyDescent="0.3">
      <c r="B37" s="2"/>
      <c r="C37" s="2"/>
      <c r="D37" s="4" t="s">
        <v>3</v>
      </c>
      <c r="E37" s="4"/>
      <c r="F37" s="4" t="s">
        <v>3</v>
      </c>
    </row>
    <row r="38" spans="1:8" ht="15.75" x14ac:dyDescent="0.3">
      <c r="B38" s="2" t="s">
        <v>28</v>
      </c>
      <c r="C38" s="2"/>
      <c r="D38" s="4"/>
      <c r="E38" s="4"/>
      <c r="F38" s="4"/>
    </row>
    <row r="39" spans="1:8" ht="15.75" x14ac:dyDescent="0.3">
      <c r="A39">
        <v>31</v>
      </c>
      <c r="B39" s="2" t="s">
        <v>29</v>
      </c>
      <c r="C39" s="2"/>
      <c r="D39" s="4">
        <f>-ROUND(VLOOKUP(A39,'2021'!A:F,6,FALSE),0)</f>
        <v>10500000</v>
      </c>
      <c r="E39" s="4"/>
      <c r="F39" s="4">
        <f>-ROUND(VLOOKUP(A39,'2020'!A:F,6,FALSE),0)</f>
        <v>10500000</v>
      </c>
      <c r="H39" s="20"/>
    </row>
    <row r="40" spans="1:8" ht="15.75" x14ac:dyDescent="0.3">
      <c r="A40">
        <v>33</v>
      </c>
      <c r="B40" s="2" t="s">
        <v>30</v>
      </c>
      <c r="C40" s="2"/>
      <c r="D40" s="4">
        <f>-ROUND(VLOOKUP(A40,'2021'!A:F,6,FALSE),0)</f>
        <v>2100000</v>
      </c>
      <c r="E40" s="4"/>
      <c r="F40" s="4">
        <f>-ROUND(VLOOKUP(A40,'2020'!A:F,6,FALSE),0)</f>
        <v>2100000</v>
      </c>
      <c r="H40" s="20"/>
    </row>
    <row r="41" spans="1:8" ht="15.75" x14ac:dyDescent="0.3">
      <c r="A41">
        <v>34</v>
      </c>
      <c r="B41" s="2" t="s">
        <v>31</v>
      </c>
      <c r="C41" s="2"/>
      <c r="D41" s="4">
        <v>0</v>
      </c>
      <c r="E41" s="4"/>
      <c r="F41" s="4">
        <v>0</v>
      </c>
      <c r="H41" s="20"/>
    </row>
    <row r="42" spans="1:8" ht="15.75" x14ac:dyDescent="0.3">
      <c r="A42">
        <v>39</v>
      </c>
      <c r="B42" s="2" t="s">
        <v>32</v>
      </c>
      <c r="C42" s="2"/>
      <c r="D42" s="8">
        <f>-ROUND(VLOOKUP(A42,'2021'!A:F,6,FALSE),0)</f>
        <v>2560222</v>
      </c>
      <c r="E42" s="4"/>
      <c r="F42" s="8">
        <f>-ROUND(VLOOKUP(A42,'2020'!A:F,6,FALSE),0)</f>
        <v>3362740</v>
      </c>
      <c r="H42" s="20"/>
    </row>
    <row r="43" spans="1:8" ht="15.75" x14ac:dyDescent="0.3">
      <c r="B43" s="2"/>
      <c r="C43" s="2"/>
      <c r="D43" s="6"/>
      <c r="E43" s="4"/>
      <c r="F43" s="6"/>
    </row>
    <row r="44" spans="1:8" ht="15.75" x14ac:dyDescent="0.3">
      <c r="B44" s="2" t="s">
        <v>33</v>
      </c>
      <c r="C44" s="1" t="s">
        <v>6</v>
      </c>
      <c r="D44" s="8">
        <f>SUM(D39:D42)</f>
        <v>15160222</v>
      </c>
      <c r="E44" s="1" t="s">
        <v>6</v>
      </c>
      <c r="F44" s="8">
        <f>SUM(F39:F42)</f>
        <v>15962740</v>
      </c>
    </row>
    <row r="45" spans="1:8" ht="15.75" x14ac:dyDescent="0.3">
      <c r="B45" s="2"/>
      <c r="C45" s="2"/>
      <c r="D45" s="4"/>
      <c r="E45" s="4"/>
      <c r="F45" s="4"/>
    </row>
    <row r="46" spans="1:8" ht="16.5" thickBot="1" x14ac:dyDescent="0.35">
      <c r="B46" s="2" t="s">
        <v>34</v>
      </c>
      <c r="C46" s="1" t="s">
        <v>6</v>
      </c>
      <c r="D46" s="9">
        <f>+D44+D34+D30</f>
        <v>26010527</v>
      </c>
      <c r="E46" s="1" t="s">
        <v>6</v>
      </c>
      <c r="F46" s="9">
        <f>+F44+F34+F30</f>
        <v>26569642</v>
      </c>
      <c r="G46" s="20"/>
    </row>
    <row r="47" spans="1:8" ht="16.5" thickTop="1" x14ac:dyDescent="0.3">
      <c r="B47" s="2"/>
      <c r="C47" s="1"/>
      <c r="D47" s="6"/>
      <c r="E47" s="1"/>
      <c r="F47" s="6"/>
    </row>
    <row r="48" spans="1:8" ht="16.5" thickBot="1" x14ac:dyDescent="0.35">
      <c r="A48">
        <v>61</v>
      </c>
      <c r="B48" s="2" t="s">
        <v>35</v>
      </c>
      <c r="C48" s="1" t="s">
        <v>6</v>
      </c>
      <c r="D48" s="9">
        <f>ROUND(VLOOKUP(A48,'2021'!A:F,6,FALSE),0)</f>
        <v>11160347</v>
      </c>
      <c r="E48" s="1" t="s">
        <v>6</v>
      </c>
      <c r="F48" s="9">
        <f>ROUND(VLOOKUP(A48,'2020'!A:F,6,FALSE),0)</f>
        <v>10609348</v>
      </c>
    </row>
    <row r="49" spans="1:6" ht="16.5" thickTop="1" x14ac:dyDescent="0.3">
      <c r="B49" s="2"/>
      <c r="C49" s="1"/>
      <c r="D49" s="6"/>
      <c r="E49" s="1"/>
      <c r="F49" s="6"/>
    </row>
    <row r="50" spans="1:6" ht="16.5" thickBot="1" x14ac:dyDescent="0.35">
      <c r="A50">
        <v>71</v>
      </c>
      <c r="B50" s="2" t="s">
        <v>36</v>
      </c>
      <c r="C50" s="1" t="s">
        <v>6</v>
      </c>
      <c r="D50" s="9">
        <f>ROUND(VLOOKUP(A50,'2021'!A:F,6,FALSE),0)</f>
        <v>2047552</v>
      </c>
      <c r="E50" s="1" t="s">
        <v>6</v>
      </c>
      <c r="F50" s="9">
        <f>ROUND(VLOOKUP(A50,'2020'!A:F,6,FALSE),0)</f>
        <v>4697106</v>
      </c>
    </row>
    <row r="51" spans="1:6" ht="16.5" thickTop="1" x14ac:dyDescent="0.3">
      <c r="B51" s="2"/>
      <c r="C51" s="2"/>
      <c r="D51" s="2"/>
      <c r="E51" s="2"/>
      <c r="F51" s="2"/>
    </row>
    <row r="52" spans="1:6" ht="15.75" x14ac:dyDescent="0.3">
      <c r="B52" s="2" t="s">
        <v>37</v>
      </c>
      <c r="C52" s="27" t="s">
        <v>38</v>
      </c>
      <c r="D52" s="27"/>
      <c r="E52" s="27"/>
      <c r="F52" s="27"/>
    </row>
    <row r="53" spans="1:6" ht="15.75" x14ac:dyDescent="0.3">
      <c r="B53" s="2" t="s">
        <v>39</v>
      </c>
      <c r="C53" s="27" t="s">
        <v>40</v>
      </c>
      <c r="D53" s="27"/>
      <c r="E53" s="27"/>
      <c r="F53" s="27"/>
    </row>
    <row r="54" spans="1:6" ht="15.75" x14ac:dyDescent="0.3">
      <c r="B54" s="27" t="s">
        <v>691</v>
      </c>
      <c r="C54" s="27"/>
      <c r="D54" s="27"/>
      <c r="E54" s="27"/>
      <c r="F54" s="27"/>
    </row>
    <row r="55" spans="1:6" ht="15.75" x14ac:dyDescent="0.3">
      <c r="B55" s="27" t="s">
        <v>692</v>
      </c>
      <c r="C55" s="27"/>
      <c r="D55" s="27"/>
      <c r="E55" s="27"/>
      <c r="F55" s="27"/>
    </row>
    <row r="56" spans="1:6" ht="15.75" x14ac:dyDescent="0.3">
      <c r="B56" s="26"/>
      <c r="C56" s="26"/>
      <c r="D56" s="26"/>
      <c r="E56" s="26"/>
      <c r="F56" s="26"/>
    </row>
    <row r="57" spans="1:6" ht="16.5" x14ac:dyDescent="0.35">
      <c r="B57" s="5"/>
      <c r="C57" s="5"/>
      <c r="D57" s="10"/>
      <c r="E57" s="5"/>
      <c r="F57" s="10"/>
    </row>
    <row r="58" spans="1:6" ht="15.75" x14ac:dyDescent="0.3">
      <c r="B58" s="29" t="s">
        <v>0</v>
      </c>
      <c r="C58" s="29"/>
      <c r="D58" s="29"/>
      <c r="E58" s="29"/>
      <c r="F58" s="29"/>
    </row>
    <row r="59" spans="1:6" ht="15.75" x14ac:dyDescent="0.3">
      <c r="B59" s="29" t="s">
        <v>71</v>
      </c>
      <c r="C59" s="29"/>
      <c r="D59" s="29"/>
      <c r="E59" s="29"/>
      <c r="F59" s="29"/>
    </row>
    <row r="60" spans="1:6" x14ac:dyDescent="0.25">
      <c r="B60" s="30" t="s">
        <v>41</v>
      </c>
      <c r="C60" s="30"/>
      <c r="D60" s="30"/>
      <c r="E60" s="30"/>
      <c r="F60" s="30"/>
    </row>
    <row r="61" spans="1:6" ht="15.75" x14ac:dyDescent="0.3">
      <c r="B61" s="11"/>
      <c r="C61" s="11"/>
      <c r="D61" s="11"/>
      <c r="E61" s="11"/>
      <c r="F61" s="11"/>
    </row>
    <row r="62" spans="1:6" ht="15.75" x14ac:dyDescent="0.3">
      <c r="B62" s="11"/>
      <c r="C62" s="11"/>
      <c r="D62" s="3">
        <f>+D6</f>
        <v>2021</v>
      </c>
      <c r="E62" s="11"/>
      <c r="F62" s="3">
        <f>+F6</f>
        <v>2020</v>
      </c>
    </row>
    <row r="63" spans="1:6" ht="15.75" x14ac:dyDescent="0.3">
      <c r="B63" s="11" t="s">
        <v>42</v>
      </c>
      <c r="C63" s="1"/>
      <c r="D63" s="11" t="s">
        <v>3</v>
      </c>
      <c r="E63" s="11"/>
      <c r="F63" s="11" t="s">
        <v>3</v>
      </c>
    </row>
    <row r="64" spans="1:6" ht="15.75" x14ac:dyDescent="0.3">
      <c r="B64" s="11" t="s">
        <v>43</v>
      </c>
      <c r="C64" s="1"/>
      <c r="D64" s="11"/>
      <c r="E64" s="11"/>
      <c r="F64" s="11"/>
    </row>
    <row r="65" spans="1:8" ht="15.75" x14ac:dyDescent="0.3">
      <c r="A65">
        <v>51</v>
      </c>
      <c r="B65" s="11" t="s">
        <v>44</v>
      </c>
      <c r="C65" s="1" t="s">
        <v>6</v>
      </c>
      <c r="D65" s="12">
        <f>-ROUND(VLOOKUP(A65,'2021'!A:F,6,FALSE),0)</f>
        <v>21949986</v>
      </c>
      <c r="E65" s="13" t="s">
        <v>6</v>
      </c>
      <c r="F65" s="12">
        <f>-ROUND(VLOOKUP(A65,'2020'!A:F,6,FALSE),0)</f>
        <v>21419536</v>
      </c>
      <c r="G65" s="20"/>
    </row>
    <row r="66" spans="1:8" ht="15.75" x14ac:dyDescent="0.3">
      <c r="B66" s="11"/>
      <c r="C66" s="1"/>
      <c r="D66" s="14"/>
      <c r="E66" s="13"/>
      <c r="F66" s="14"/>
    </row>
    <row r="67" spans="1:8" ht="15.75" x14ac:dyDescent="0.3">
      <c r="B67" s="11" t="s">
        <v>45</v>
      </c>
      <c r="C67" s="11"/>
      <c r="D67" s="14" t="s">
        <v>3</v>
      </c>
      <c r="E67" s="15"/>
      <c r="F67" s="14" t="s">
        <v>3</v>
      </c>
    </row>
    <row r="68" spans="1:8" ht="15.75" x14ac:dyDescent="0.3">
      <c r="A68">
        <v>41101</v>
      </c>
      <c r="B68" s="11" t="s">
        <v>46</v>
      </c>
      <c r="C68" s="11"/>
      <c r="D68" s="14">
        <f>ROUND(VLOOKUP(A68,'2021'!A:F,6,FALSE),0)</f>
        <v>10792691</v>
      </c>
      <c r="E68" s="15"/>
      <c r="F68" s="14">
        <f>ROUND(VLOOKUP(A68,'2020'!A:F,6,FALSE),0)</f>
        <v>9166308</v>
      </c>
    </row>
    <row r="69" spans="1:8" ht="15.75" x14ac:dyDescent="0.3">
      <c r="A69" t="s">
        <v>693</v>
      </c>
      <c r="B69" s="11" t="s">
        <v>47</v>
      </c>
      <c r="C69" s="11"/>
      <c r="D69" s="14">
        <f>ROUND((VLOOKUP(41102,'2021'!A:F,6,FALSE)+VLOOKUP(41103,'2021'!A:F,6,FALSE)+VLOOKUP(41104,'2021'!A:F,6,FALSE)),0)</f>
        <v>914347</v>
      </c>
      <c r="E69" s="15"/>
      <c r="F69" s="14">
        <f>ROUND((VLOOKUP(41102,'2020'!A:F,6,FALSE)+VLOOKUP(41103,'2020'!A:F,6,FALSE)+VLOOKUP(41104,'2020'!A:F,6,FALSE)),0)</f>
        <v>953961</v>
      </c>
    </row>
    <row r="70" spans="1:8" ht="15.75" x14ac:dyDescent="0.3">
      <c r="A70">
        <v>41</v>
      </c>
      <c r="B70" s="11" t="s">
        <v>48</v>
      </c>
      <c r="C70" s="11"/>
      <c r="D70" s="12">
        <f>ROUND(VLOOKUP(A70,'2021'!A:F,6,FALSE),0)-SUM(D68:D69)</f>
        <v>482194</v>
      </c>
      <c r="E70" s="15"/>
      <c r="F70" s="12">
        <f>ROUND(VLOOKUP(A70,'2020'!A:F,6,FALSE),0)-SUM(F68:F69)</f>
        <v>487353</v>
      </c>
    </row>
    <row r="71" spans="1:8" ht="15.75" x14ac:dyDescent="0.3">
      <c r="B71" s="11"/>
      <c r="C71" s="11"/>
      <c r="D71" s="14">
        <f>SUM(D68:D70)</f>
        <v>12189232</v>
      </c>
      <c r="E71" s="15"/>
      <c r="F71" s="14">
        <f>SUM(F68:F70)</f>
        <v>10607622</v>
      </c>
    </row>
    <row r="72" spans="1:8" ht="15.75" x14ac:dyDescent="0.3">
      <c r="B72" s="11"/>
      <c r="C72" s="11"/>
      <c r="D72" s="12"/>
      <c r="E72" s="15"/>
      <c r="F72" s="12"/>
    </row>
    <row r="73" spans="1:8" ht="15.75" x14ac:dyDescent="0.3">
      <c r="B73" s="11" t="s">
        <v>49</v>
      </c>
      <c r="C73" s="11"/>
      <c r="D73" s="12">
        <f>+D65-D71</f>
        <v>9760754</v>
      </c>
      <c r="E73" s="15"/>
      <c r="F73" s="12">
        <f>+F65-F71</f>
        <v>10811914</v>
      </c>
      <c r="H73" s="20"/>
    </row>
    <row r="74" spans="1:8" ht="15.75" x14ac:dyDescent="0.3">
      <c r="B74" s="11"/>
      <c r="C74" s="11"/>
      <c r="D74" s="14" t="s">
        <v>3</v>
      </c>
      <c r="E74" s="15"/>
      <c r="F74" s="14" t="s">
        <v>3</v>
      </c>
    </row>
    <row r="75" spans="1:8" ht="15.75" x14ac:dyDescent="0.3">
      <c r="B75" s="11" t="s">
        <v>50</v>
      </c>
      <c r="C75" s="11"/>
      <c r="D75" s="14" t="s">
        <v>3</v>
      </c>
      <c r="E75" s="15"/>
      <c r="F75" s="14" t="s">
        <v>3</v>
      </c>
    </row>
    <row r="76" spans="1:8" ht="15.75" x14ac:dyDescent="0.3">
      <c r="A76">
        <v>42</v>
      </c>
      <c r="B76" s="11" t="s">
        <v>51</v>
      </c>
      <c r="C76" s="11"/>
      <c r="D76" s="14">
        <f>ROUND(VLOOKUP(A76,'2021'!A:F,6,FALSE),0)</f>
        <v>5672198</v>
      </c>
      <c r="E76" s="15"/>
      <c r="F76" s="14">
        <f>ROUND(VLOOKUP(A76,'2020'!A:F,6,FALSE),0)+1</f>
        <v>5565091</v>
      </c>
    </row>
    <row r="77" spans="1:8" ht="15.75" x14ac:dyDescent="0.3">
      <c r="A77">
        <v>44</v>
      </c>
      <c r="B77" s="11" t="s">
        <v>52</v>
      </c>
      <c r="C77" s="11"/>
      <c r="D77" s="14">
        <f>ROUND(VLOOKUP(A77,'2021'!A:F,6,FALSE),0)</f>
        <v>390354</v>
      </c>
      <c r="E77" s="15"/>
      <c r="F77" s="14">
        <f>ROUND(VLOOKUP(A77,'2020'!A:F,6,FALSE),0)</f>
        <v>391876</v>
      </c>
    </row>
    <row r="78" spans="1:8" ht="15.75" x14ac:dyDescent="0.3">
      <c r="B78" s="11" t="s">
        <v>53</v>
      </c>
      <c r="C78" s="11"/>
      <c r="D78" s="14">
        <v>0</v>
      </c>
      <c r="E78" s="15"/>
      <c r="F78" s="14">
        <v>0</v>
      </c>
    </row>
    <row r="79" spans="1:8" ht="15.75" x14ac:dyDescent="0.3">
      <c r="B79" s="11"/>
      <c r="C79" s="11"/>
      <c r="D79" s="16">
        <f>SUM(D76:D78)</f>
        <v>6062552</v>
      </c>
      <c r="E79" s="15"/>
      <c r="F79" s="16">
        <f>SUM(F76:F78)</f>
        <v>5956967</v>
      </c>
    </row>
    <row r="80" spans="1:8" ht="15.75" x14ac:dyDescent="0.3">
      <c r="B80" s="11" t="s">
        <v>54</v>
      </c>
      <c r="C80" s="11"/>
      <c r="D80" s="14" t="s">
        <v>3</v>
      </c>
      <c r="E80" s="15"/>
      <c r="F80" s="14" t="s">
        <v>3</v>
      </c>
    </row>
    <row r="81" spans="1:8" ht="15.75" x14ac:dyDescent="0.3">
      <c r="A81">
        <v>43</v>
      </c>
      <c r="B81" s="11" t="s">
        <v>55</v>
      </c>
      <c r="C81" s="11"/>
      <c r="D81" s="14">
        <f>ROUND(VLOOKUP(A81,'2021'!A:F,6,FALSE),0)</f>
        <v>15198</v>
      </c>
      <c r="E81" s="15"/>
      <c r="F81" s="14">
        <f>ROUND(VLOOKUP(A81,'2020'!A:F,6,FALSE),0)</f>
        <v>15070</v>
      </c>
    </row>
    <row r="82" spans="1:8" ht="15.75" x14ac:dyDescent="0.3">
      <c r="A82">
        <v>52</v>
      </c>
      <c r="B82" s="11" t="s">
        <v>56</v>
      </c>
      <c r="C82" s="11"/>
      <c r="D82" s="12">
        <f>ROUND(VLOOKUP(A82,'2021'!A:F,6,FALSE),0)</f>
        <v>-149813</v>
      </c>
      <c r="E82" s="15"/>
      <c r="F82" s="12">
        <f>ROUND(VLOOKUP(A82,'2020'!A:F,6,FALSE),0)</f>
        <v>-229461</v>
      </c>
    </row>
    <row r="83" spans="1:8" ht="15.75" x14ac:dyDescent="0.3">
      <c r="B83" s="11"/>
      <c r="C83" s="11"/>
      <c r="D83" s="16">
        <f>SUM(D81:D82)</f>
        <v>-134615</v>
      </c>
      <c r="E83" s="15"/>
      <c r="F83" s="16">
        <f>SUM(F81:F82)</f>
        <v>-214391</v>
      </c>
    </row>
    <row r="84" spans="1:8" ht="15.75" x14ac:dyDescent="0.3">
      <c r="B84" s="11" t="s">
        <v>57</v>
      </c>
      <c r="C84" s="11"/>
      <c r="D84" s="14" t="s">
        <v>3</v>
      </c>
      <c r="E84" s="15"/>
      <c r="F84" s="14" t="s">
        <v>3</v>
      </c>
    </row>
    <row r="85" spans="1:8" ht="15.75" x14ac:dyDescent="0.3">
      <c r="A85">
        <v>46</v>
      </c>
      <c r="B85" s="11" t="s">
        <v>58</v>
      </c>
      <c r="C85" s="11"/>
      <c r="D85" s="14">
        <f>ROUND(VLOOKUP(A85,'2021'!A:F,6,FALSE),0)</f>
        <v>97179</v>
      </c>
      <c r="E85" s="15"/>
      <c r="F85" s="14">
        <f>ROUND(VLOOKUP(A85,'2020'!A:F,6,FALSE),0)</f>
        <v>50057</v>
      </c>
    </row>
    <row r="86" spans="1:8" ht="15.75" x14ac:dyDescent="0.3">
      <c r="A86">
        <v>53</v>
      </c>
      <c r="B86" s="11" t="s">
        <v>59</v>
      </c>
      <c r="C86" s="11"/>
      <c r="D86" s="17">
        <f>ROUND(VLOOKUP(A86,'2021'!A:F,6,FALSE),0)</f>
        <v>-25510</v>
      </c>
      <c r="E86" s="15"/>
      <c r="F86" s="17">
        <f>ROUND(VLOOKUP(A86,'2020'!A:F,6,FALSE),0)</f>
        <v>-61334</v>
      </c>
    </row>
    <row r="87" spans="1:8" ht="15.75" x14ac:dyDescent="0.3">
      <c r="A87">
        <v>47</v>
      </c>
      <c r="B87" s="11" t="s">
        <v>60</v>
      </c>
      <c r="C87" s="11"/>
      <c r="D87" s="14">
        <f>ROUND(VLOOKUP(A87,'2021'!A:F,6,FALSE),0)</f>
        <v>38532</v>
      </c>
      <c r="E87" s="15"/>
      <c r="F87" s="14">
        <f>ROUND(VLOOKUP(A87,'2020'!A:F,6,FALSE),0)</f>
        <v>145</v>
      </c>
    </row>
    <row r="88" spans="1:8" ht="15.75" x14ac:dyDescent="0.3">
      <c r="A88">
        <v>54</v>
      </c>
      <c r="B88" s="11" t="s">
        <v>61</v>
      </c>
      <c r="C88" s="11"/>
      <c r="D88" s="12">
        <f>ROUND(VLOOKUP(A88,'2021'!A:F,6,FALSE),0)</f>
        <v>-165</v>
      </c>
      <c r="E88" s="15"/>
      <c r="F88" s="12">
        <f>ROUND(VLOOKUP(A88,'2020'!A:F,6,FALSE),0)</f>
        <v>-17391</v>
      </c>
    </row>
    <row r="89" spans="1:8" ht="15.75" x14ac:dyDescent="0.3">
      <c r="B89" s="11"/>
      <c r="C89" s="11"/>
      <c r="D89" s="16">
        <f>SUM(D85:D88)</f>
        <v>110036</v>
      </c>
      <c r="E89" s="15"/>
      <c r="F89" s="16">
        <f>SUM(F85:F88)</f>
        <v>-28523</v>
      </c>
    </row>
    <row r="90" spans="1:8" ht="15.75" x14ac:dyDescent="0.3">
      <c r="B90" s="11"/>
      <c r="C90" s="11"/>
      <c r="D90" s="17"/>
      <c r="E90" s="15"/>
      <c r="F90" s="17"/>
    </row>
    <row r="91" spans="1:8" ht="15.75" x14ac:dyDescent="0.3">
      <c r="B91" s="11" t="s">
        <v>62</v>
      </c>
      <c r="C91" s="1" t="s">
        <v>6</v>
      </c>
      <c r="D91" s="17">
        <f>+D73-D79-D83-D89</f>
        <v>3722781</v>
      </c>
      <c r="E91" s="1" t="s">
        <v>6</v>
      </c>
      <c r="F91" s="17">
        <f>+F73-F79-F83-F89</f>
        <v>5097861</v>
      </c>
    </row>
    <row r="92" spans="1:8" ht="15.75" x14ac:dyDescent="0.3">
      <c r="B92" s="11"/>
      <c r="C92" s="1"/>
      <c r="D92" s="17"/>
      <c r="E92" s="1"/>
      <c r="F92" s="17"/>
    </row>
    <row r="93" spans="1:8" ht="15.75" x14ac:dyDescent="0.3">
      <c r="B93" s="11" t="s">
        <v>63</v>
      </c>
      <c r="C93" s="11"/>
      <c r="D93" s="14"/>
      <c r="E93" s="15"/>
      <c r="F93" s="14"/>
    </row>
    <row r="94" spans="1:8" ht="15.75" x14ac:dyDescent="0.3">
      <c r="A94">
        <v>491</v>
      </c>
      <c r="B94" s="11" t="s">
        <v>64</v>
      </c>
      <c r="C94" s="11"/>
      <c r="D94" s="6">
        <f>-ROUND(VLOOKUP(A94,'2021'!A:F,6,FALSE),0)</f>
        <v>-1142001</v>
      </c>
      <c r="E94" s="15"/>
      <c r="F94" s="6">
        <f>-ROUND(VLOOKUP(A94,'2020'!A:F,6,FALSE),0)-1</f>
        <v>-1579099</v>
      </c>
    </row>
    <row r="95" spans="1:8" ht="15.75" x14ac:dyDescent="0.3">
      <c r="A95">
        <v>492</v>
      </c>
      <c r="B95" s="11" t="s">
        <v>65</v>
      </c>
      <c r="C95" s="11"/>
      <c r="D95" s="8">
        <f>-ROUND(VLOOKUP(A95,'2021'!A:F,6,FALSE),0)</f>
        <v>-20127</v>
      </c>
      <c r="E95" s="15"/>
      <c r="F95" s="8">
        <f>-ROUND(VLOOKUP(A95,'2020'!A:F,6,FALSE),0)</f>
        <v>-176366</v>
      </c>
    </row>
    <row r="96" spans="1:8" ht="15.75" x14ac:dyDescent="0.3">
      <c r="B96" s="11"/>
      <c r="C96" s="11"/>
      <c r="D96" s="16">
        <f>SUM(D94:D95)</f>
        <v>-1162128</v>
      </c>
      <c r="E96" s="15"/>
      <c r="F96" s="16">
        <f>SUM(F94:F95)</f>
        <v>-1755465</v>
      </c>
      <c r="H96" s="20"/>
    </row>
    <row r="97" spans="1:8" ht="15.75" x14ac:dyDescent="0.3">
      <c r="B97" s="11"/>
      <c r="C97" s="11"/>
      <c r="D97" s="14"/>
      <c r="E97" s="15"/>
      <c r="F97" s="14"/>
    </row>
    <row r="98" spans="1:8" ht="15.75" x14ac:dyDescent="0.3">
      <c r="B98" s="11" t="s">
        <v>66</v>
      </c>
      <c r="C98" s="1" t="s">
        <v>6</v>
      </c>
      <c r="D98" s="6">
        <f>+D91+D96</f>
        <v>2560653</v>
      </c>
      <c r="E98" s="18" t="s">
        <v>6</v>
      </c>
      <c r="F98" s="6">
        <f>+F91+F96</f>
        <v>3342396</v>
      </c>
      <c r="H98" s="20"/>
    </row>
    <row r="99" spans="1:8" ht="15.75" x14ac:dyDescent="0.3">
      <c r="B99" s="11"/>
      <c r="C99" s="1"/>
      <c r="D99" s="17"/>
      <c r="E99" s="1"/>
      <c r="F99" s="17"/>
    </row>
    <row r="100" spans="1:8" ht="15.75" x14ac:dyDescent="0.3">
      <c r="B100" s="11" t="s">
        <v>67</v>
      </c>
      <c r="C100" s="1"/>
      <c r="D100" s="17"/>
      <c r="E100" s="1"/>
      <c r="F100" s="17"/>
    </row>
    <row r="101" spans="1:8" ht="15.75" x14ac:dyDescent="0.3">
      <c r="A101">
        <v>48</v>
      </c>
      <c r="B101" s="11" t="s">
        <v>68</v>
      </c>
      <c r="C101" s="1"/>
      <c r="D101" s="17">
        <f>-ROUND(VLOOKUP(A101,'2021'!A:F,6,FALSE),0)</f>
        <v>-431</v>
      </c>
      <c r="E101" s="1"/>
      <c r="F101" s="17">
        <f>-ROUND(VLOOKUP(A101,'2020'!A:F,6,FALSE),0)</f>
        <v>-234</v>
      </c>
    </row>
    <row r="102" spans="1:8" ht="15.75" x14ac:dyDescent="0.3">
      <c r="A102">
        <v>55</v>
      </c>
      <c r="B102" s="11" t="s">
        <v>743</v>
      </c>
      <c r="C102" s="21"/>
      <c r="D102" s="17">
        <v>0</v>
      </c>
      <c r="E102" s="21"/>
      <c r="F102" s="17">
        <f>-ROUND(VLOOKUP(A102,'2020'!A:F,6,FALSE),0)</f>
        <v>20578</v>
      </c>
    </row>
    <row r="103" spans="1:8" ht="15.75" x14ac:dyDescent="0.3">
      <c r="B103" s="11"/>
      <c r="C103" s="21"/>
      <c r="D103" s="16">
        <f>SUM(D101:D102)</f>
        <v>-431</v>
      </c>
      <c r="E103" s="15"/>
      <c r="F103" s="16">
        <f>SUM(F101:F102)</f>
        <v>20344</v>
      </c>
    </row>
    <row r="104" spans="1:8" ht="15.75" x14ac:dyDescent="0.3">
      <c r="B104" s="11"/>
      <c r="C104" s="1"/>
      <c r="D104" s="12"/>
      <c r="E104" s="1"/>
      <c r="F104" s="12"/>
    </row>
    <row r="105" spans="1:8" ht="16.5" thickBot="1" x14ac:dyDescent="0.35">
      <c r="B105" s="11" t="s">
        <v>69</v>
      </c>
      <c r="C105" s="1" t="s">
        <v>6</v>
      </c>
      <c r="D105" s="19">
        <f>+D98+D103</f>
        <v>2560222</v>
      </c>
      <c r="E105" s="1" t="s">
        <v>6</v>
      </c>
      <c r="F105" s="19">
        <f>+F98+F103</f>
        <v>3362740</v>
      </c>
    </row>
    <row r="106" spans="1:8" ht="16.5" thickTop="1" x14ac:dyDescent="0.3">
      <c r="B106" s="11"/>
      <c r="C106" s="1"/>
      <c r="D106" s="6"/>
      <c r="E106" s="1"/>
      <c r="F106" s="6"/>
    </row>
    <row r="107" spans="1:8" ht="15.75" x14ac:dyDescent="0.3">
      <c r="B107" s="2" t="s">
        <v>37</v>
      </c>
      <c r="C107" s="27" t="s">
        <v>38</v>
      </c>
      <c r="D107" s="27"/>
      <c r="E107" s="27"/>
      <c r="F107" s="27"/>
    </row>
    <row r="108" spans="1:8" ht="15.75" x14ac:dyDescent="0.3">
      <c r="B108" s="2" t="s">
        <v>39</v>
      </c>
      <c r="C108" s="27" t="s">
        <v>40</v>
      </c>
      <c r="D108" s="27"/>
      <c r="E108" s="27"/>
      <c r="F108" s="27"/>
    </row>
    <row r="109" spans="1:8" ht="15.75" x14ac:dyDescent="0.3">
      <c r="B109" s="27" t="s">
        <v>691</v>
      </c>
      <c r="C109" s="27"/>
      <c r="D109" s="27"/>
      <c r="E109" s="27"/>
      <c r="F109" s="27"/>
    </row>
    <row r="110" spans="1:8" ht="15.75" x14ac:dyDescent="0.3">
      <c r="B110" s="27" t="s">
        <v>692</v>
      </c>
      <c r="C110" s="27"/>
      <c r="D110" s="27"/>
      <c r="E110" s="27"/>
      <c r="F110" s="27"/>
    </row>
    <row r="112" spans="1:8" x14ac:dyDescent="0.25">
      <c r="D112" s="20">
        <f>+D105-D42</f>
        <v>0</v>
      </c>
      <c r="F112" s="20">
        <f>+F105-F42</f>
        <v>0</v>
      </c>
    </row>
  </sheetData>
  <mergeCells count="14">
    <mergeCell ref="B109:F109"/>
    <mergeCell ref="B110:F110"/>
    <mergeCell ref="B55:F55"/>
    <mergeCell ref="B58:F58"/>
    <mergeCell ref="B59:F59"/>
    <mergeCell ref="B60:F60"/>
    <mergeCell ref="C107:F107"/>
    <mergeCell ref="C108:F108"/>
    <mergeCell ref="B54:F54"/>
    <mergeCell ref="B2:F2"/>
    <mergeCell ref="B3:F3"/>
    <mergeCell ref="B4:F4"/>
    <mergeCell ref="C52:F52"/>
    <mergeCell ref="C53:F53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</vt:lpstr>
      <vt:lpstr>2021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2021-05-06T17:14:28Z</cp:lastPrinted>
  <dcterms:created xsi:type="dcterms:W3CDTF">2021-03-04T05:14:56Z</dcterms:created>
  <dcterms:modified xsi:type="dcterms:W3CDTF">2021-05-06T21:17:33Z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