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stados Financieros 2021\04-Abril 2021\"/>
    </mc:Choice>
  </mc:AlternateContent>
  <xr:revisionPtr revIDLastSave="0" documentId="13_ncr:1_{68941DCC-8354-4B69-B980-4078FAFA44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2" l="1"/>
  <c r="A68" i="2" l="1"/>
  <c r="C85" i="2" l="1"/>
  <c r="C17" i="2" l="1"/>
  <c r="C97" i="2" l="1"/>
  <c r="C38" i="2" l="1"/>
  <c r="C78" i="2" l="1"/>
  <c r="C86" i="2" s="1"/>
  <c r="C91" i="2" s="1"/>
  <c r="C98" i="2" s="1"/>
  <c r="A63" i="2"/>
  <c r="C42" i="2"/>
  <c r="C28" i="2"/>
  <c r="C21" i="2"/>
  <c r="C30" i="2" l="1"/>
  <c r="C54" i="2" l="1"/>
  <c r="C55" i="2" s="1"/>
  <c r="D55" i="2" s="1"/>
</calcChain>
</file>

<file path=xl/sharedStrings.xml><?xml version="1.0" encoding="utf-8"?>
<sst xmlns="http://schemas.openxmlformats.org/spreadsheetml/2006/main" count="74" uniqueCount="71">
  <si>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</si>
  <si>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</si>
  <si>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</si>
  <si>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</si>
  <si>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</si>
  <si>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</si>
  <si>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</si>
  <si>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</si>
  <si>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</si>
  <si>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</si>
  <si>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</si>
  <si>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</si>
  <si>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</si>
  <si>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</si>
  <si>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</si>
  <si>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</si>
  <si>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</si>
  <si>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</si>
  <si>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</si>
  <si>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</si>
  <si>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</si>
  <si>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</si>
  <si>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</si>
  <si>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</si>
  <si>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</si>
  <si>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</si>
  <si>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</si>
  <si>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</si>
  <si>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</si>
  <si>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</si>
  <si>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</si>
  <si>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</si>
  <si>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</si>
  <si>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</si>
  <si>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</si>
  <si>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</si>
  <si>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</si>
  <si>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</si>
  <si>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</si>
  <si>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</si>
  <si>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</si>
  <si>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</si>
  <si>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</si>
  <si>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</si>
  <si>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</si>
  <si>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</si>
  <si>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</si>
  <si>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</si>
  <si>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</si>
  <si>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</si>
  <si>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</si>
  <si>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</si>
  <si>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</si>
  <si>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</si>
  <si>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</si>
  <si>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</si>
  <si>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</si>
  <si>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</si>
  <si>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</si>
  <si>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</si>
  <si>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</si>
  <si>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</si>
  <si>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</si>
  <si>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</si>
  <si>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</si>
  <si>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</si>
  <si>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</si>
  <si>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</si>
  <si>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        </t>
  </si>
  <si>
    <t>(Cifras en miles de dólares de los Estados Unidos de América)</t>
  </si>
  <si>
    <t>Al 30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</si>
</sst>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  <font>
      <sz val="10"/>
      <color theme="0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166" fontId="10" fillId="0" borderId="0" xfId="2" applyNumberFormat="1" applyFont="1" applyBorder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"/>
  <sheetViews>
    <sheetView showGridLines="0" tabSelected="1" topLeftCell="A23" zoomScaleNormal="100" workbookViewId="0">
      <selection activeCell="E63" sqref="E63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9" t="s">
        <v>0</v>
      </c>
      <c r="B1" s="49"/>
      <c r="C1" s="49"/>
    </row>
    <row r="2" spans="1:9">
      <c r="A2" s="49" t="s">
        <v>1</v>
      </c>
      <c r="B2" s="49"/>
      <c r="C2" s="49"/>
    </row>
    <row r="3" spans="1:9">
      <c r="A3" s="49" t="s">
        <v>66</v>
      </c>
      <c r="B3" s="49"/>
      <c r="C3" s="49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9" t="s">
        <v>3</v>
      </c>
      <c r="B6" s="49"/>
      <c r="C6" s="49"/>
    </row>
    <row r="7" spans="1:9" ht="17.25" customHeight="1">
      <c r="A7" s="46" t="s">
        <v>70</v>
      </c>
      <c r="B7" s="46"/>
      <c r="C7" s="46"/>
    </row>
    <row r="8" spans="1:9" ht="22.5" customHeight="1" thickBot="1">
      <c r="A8" s="47" t="s">
        <v>69</v>
      </c>
      <c r="B8" s="47"/>
      <c r="C8" s="47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2021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41.21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4.66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793.15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40.28</v>
      </c>
      <c r="D16" s="2"/>
      <c r="E16" s="2"/>
      <c r="F16" s="10"/>
      <c r="G16" s="10"/>
      <c r="H16" s="10"/>
      <c r="I16" s="2"/>
    </row>
    <row r="17" spans="1:9">
      <c r="A17" s="1" t="s">
        <v>11</v>
      </c>
      <c r="C17" s="7">
        <f>0</f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65</v>
      </c>
      <c r="C18" s="7">
        <v>9.6300000000000008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15.6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7.4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911.93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65.3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209.81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54.99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330.1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1242.03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63</v>
      </c>
      <c r="C34" s="8">
        <v>1.58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78.37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v>7.49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v>75.260000000000005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162.69999999999999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60</v>
      </c>
      <c r="C40" s="35"/>
      <c r="D40" s="14"/>
      <c r="E40" s="14"/>
      <c r="F40" s="20"/>
      <c r="G40" s="2"/>
      <c r="H40" s="2"/>
      <c r="I40" s="2"/>
    </row>
    <row r="41" spans="1:9">
      <c r="A41" s="36" t="s">
        <v>61</v>
      </c>
      <c r="C41" s="37">
        <v>29.27</v>
      </c>
      <c r="D41" s="14"/>
      <c r="E41" s="14"/>
      <c r="F41" s="20"/>
      <c r="G41" s="2"/>
      <c r="H41" s="2"/>
      <c r="I41" s="2"/>
    </row>
    <row r="42" spans="1:9">
      <c r="A42" s="12" t="s">
        <v>62</v>
      </c>
      <c r="C42" s="19">
        <f>SUM(C41)</f>
        <v>29.27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81.83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13.43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-39.64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+C98</f>
        <v>84.420000000000044</v>
      </c>
      <c r="D52" s="2"/>
      <c r="E52" s="2"/>
      <c r="F52" s="10"/>
      <c r="G52" s="10"/>
      <c r="H52" s="10"/>
      <c r="I52" s="2"/>
    </row>
    <row r="53" spans="1:9">
      <c r="C53" s="45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1050.04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1242.01</v>
      </c>
      <c r="D55" s="50">
        <f>+C30-C55</f>
        <v>1.999999999998181E-2</v>
      </c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8" t="s">
        <v>39</v>
      </c>
      <c r="B61" s="48"/>
      <c r="C61" s="48"/>
    </row>
    <row r="62" spans="1:9">
      <c r="A62" s="48" t="s">
        <v>1</v>
      </c>
      <c r="B62" s="48"/>
      <c r="C62" s="48"/>
    </row>
    <row r="63" spans="1:9">
      <c r="A63" s="48" t="str">
        <f>+A3</f>
        <v>(Compañía Salvadoreña, Subsidiaria de Inversiones Financieras Atlántida, S.A.)</v>
      </c>
      <c r="B63" s="48"/>
      <c r="C63" s="48"/>
    </row>
    <row r="64" spans="1:9">
      <c r="A64" s="41" t="s">
        <v>2</v>
      </c>
      <c r="B64" s="41"/>
      <c r="C64" s="41"/>
    </row>
    <row r="65" spans="1:5">
      <c r="A65" s="41"/>
      <c r="B65" s="41"/>
      <c r="C65" s="41"/>
      <c r="E65" s="1" t="s">
        <v>68</v>
      </c>
    </row>
    <row r="66" spans="1:5">
      <c r="A66" s="48" t="s">
        <v>40</v>
      </c>
      <c r="B66" s="48"/>
      <c r="C66" s="48"/>
    </row>
    <row r="67" spans="1:5">
      <c r="A67" s="41"/>
      <c r="B67" s="41"/>
      <c r="C67" s="41"/>
    </row>
    <row r="68" spans="1:5">
      <c r="A68" s="46" t="str">
        <f>+A7</f>
        <v>Al 30 de Abril 2021</v>
      </c>
      <c r="B68" s="46"/>
      <c r="C68" s="46"/>
    </row>
    <row r="70" spans="1:5" ht="13.5" thickBot="1">
      <c r="A70" s="47" t="s">
        <v>69</v>
      </c>
      <c r="B70" s="47"/>
      <c r="C70" s="47"/>
    </row>
    <row r="71" spans="1:5" ht="13.5" thickTop="1">
      <c r="A71" s="27"/>
      <c r="B71" s="27"/>
      <c r="C71" s="27"/>
    </row>
    <row r="72" spans="1:5">
      <c r="A72" s="27"/>
      <c r="B72" s="27"/>
      <c r="C72" s="27"/>
    </row>
    <row r="73" spans="1:5">
      <c r="A73" s="27"/>
      <c r="B73" s="27"/>
      <c r="C73" s="27"/>
    </row>
    <row r="74" spans="1:5">
      <c r="A74" s="28" t="s">
        <v>41</v>
      </c>
      <c r="B74" s="27"/>
      <c r="C74" s="34">
        <v>2021</v>
      </c>
    </row>
    <row r="75" spans="1:5">
      <c r="A75" s="27" t="s">
        <v>42</v>
      </c>
      <c r="B75" s="27"/>
      <c r="C75" s="27"/>
    </row>
    <row r="76" spans="1:5">
      <c r="A76" s="27" t="s">
        <v>43</v>
      </c>
      <c r="B76" s="27"/>
      <c r="C76" s="7">
        <v>384.77</v>
      </c>
    </row>
    <row r="77" spans="1:5">
      <c r="A77" s="27" t="s">
        <v>44</v>
      </c>
      <c r="B77" s="27"/>
      <c r="C77" s="22">
        <v>67.069999999999993</v>
      </c>
    </row>
    <row r="78" spans="1:5">
      <c r="A78" s="27"/>
      <c r="B78" s="27"/>
      <c r="C78" s="29">
        <f>SUM(C76:C77)</f>
        <v>451.84</v>
      </c>
    </row>
    <row r="79" spans="1:5">
      <c r="A79" s="28" t="s">
        <v>45</v>
      </c>
      <c r="B79" s="27"/>
      <c r="C79" s="8"/>
    </row>
    <row r="80" spans="1:5">
      <c r="A80" s="27" t="s">
        <v>46</v>
      </c>
      <c r="B80" s="27"/>
      <c r="C80" s="8"/>
    </row>
    <row r="81" spans="1:3">
      <c r="A81" s="27" t="s">
        <v>47</v>
      </c>
      <c r="B81" s="27"/>
      <c r="C81" s="8">
        <v>133.05000000000001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v>186.35</v>
      </c>
    </row>
    <row r="84" spans="1:3">
      <c r="A84" s="27" t="s">
        <v>50</v>
      </c>
      <c r="B84" s="27"/>
      <c r="C84" s="8">
        <v>12.2</v>
      </c>
    </row>
    <row r="85" spans="1:3">
      <c r="A85" s="27"/>
      <c r="B85" s="27"/>
      <c r="C85" s="38">
        <f>SUM(C81:C84)</f>
        <v>331.59999999999997</v>
      </c>
    </row>
    <row r="86" spans="1:3">
      <c r="A86" s="30" t="s">
        <v>51</v>
      </c>
      <c r="B86" s="27"/>
      <c r="C86" s="29">
        <f>+C78-C85</f>
        <v>120.24000000000001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>
      <c r="A89" s="27" t="s">
        <v>54</v>
      </c>
      <c r="B89" s="27"/>
      <c r="C89" s="8">
        <v>18.61</v>
      </c>
    </row>
    <row r="90" spans="1:3">
      <c r="A90" s="27" t="s">
        <v>64</v>
      </c>
      <c r="B90" s="27"/>
      <c r="C90" s="22">
        <v>0.05</v>
      </c>
    </row>
    <row r="91" spans="1:3">
      <c r="A91" s="27" t="s">
        <v>55</v>
      </c>
      <c r="B91" s="27"/>
      <c r="C91" s="32">
        <f>+C86+C89+C90</f>
        <v>138.90000000000003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v>2.1800000000000002</v>
      </c>
    </row>
    <row r="95" spans="1:3">
      <c r="A95" s="27" t="s">
        <v>58</v>
      </c>
      <c r="B95" s="27"/>
      <c r="C95" s="8">
        <v>0.33</v>
      </c>
    </row>
    <row r="96" spans="1:3">
      <c r="A96" s="27" t="s">
        <v>67</v>
      </c>
      <c r="B96" s="27"/>
      <c r="C96" s="22">
        <v>51.97</v>
      </c>
    </row>
    <row r="97" spans="1:3">
      <c r="A97" s="27"/>
      <c r="B97" s="27"/>
      <c r="C97" s="32">
        <f>SUM(C94:C96)</f>
        <v>54.48</v>
      </c>
    </row>
    <row r="98" spans="1:3">
      <c r="A98" s="30" t="s">
        <v>59</v>
      </c>
      <c r="B98" s="27"/>
      <c r="C98" s="39">
        <f>+C91-C97</f>
        <v>84.420000000000044</v>
      </c>
    </row>
    <row r="99" spans="1:3" ht="13.5" thickBot="1">
      <c r="A99" s="33"/>
      <c r="B99" s="33"/>
      <c r="C99" s="33"/>
    </row>
    <row r="100" spans="1:3" ht="13.5" thickTop="1"/>
  </sheetData>
  <mergeCells count="12">
    <mergeCell ref="A1:C1"/>
    <mergeCell ref="A2:C2"/>
    <mergeCell ref="A3:C3"/>
    <mergeCell ref="A6:C6"/>
    <mergeCell ref="A7:C7"/>
    <mergeCell ref="A68:C68"/>
    <mergeCell ref="A70:C70"/>
    <mergeCell ref="A8:C8"/>
    <mergeCell ref="A61:C61"/>
    <mergeCell ref="A62:C62"/>
    <mergeCell ref="A63:C63"/>
    <mergeCell ref="A66:C66"/>
  </mergeCells>
  <pageMargins left="1.1023622047244095" right="0.70866141732283472" top="0.74803149606299213" bottom="0.74803149606299213" header="0.31496062992125984" footer="0.31496062992125984"/>
  <pageSetup scale="56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Iliana Fabiola Argueta Garcia</cp:lastModifiedBy>
  <cp:lastPrinted>2021-05-12T15:42:44Z</cp:lastPrinted>
  <dcterms:created xsi:type="dcterms:W3CDTF">2017-02-09T22:50:33Z</dcterms:created>
  <dcterms:modified xsi:type="dcterms:W3CDTF">2021-05-12T15:42:46Z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