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Archivos para carga Sitio Web Bolsa de Valores\2021\Abril 2021\"/>
    </mc:Choice>
  </mc:AlternateContent>
  <xr:revisionPtr revIDLastSave="0" documentId="13_ncr:1_{E21D312C-CAF0-4CC1-83A5-153FCA4111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4202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'042021'!$A$1:$G$124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F32" i="1" l="1"/>
  <c r="F83" i="1" l="1"/>
  <c r="F18" i="1" l="1"/>
  <c r="F38" i="1" l="1"/>
  <c r="F26" i="1" l="1"/>
  <c r="F98" i="1"/>
  <c r="F88" i="1"/>
  <c r="F91" i="1" l="1"/>
  <c r="F92" i="1"/>
  <c r="F99" i="1" s="1"/>
  <c r="F39" i="1"/>
  <c r="F41" i="1" l="1"/>
  <c r="F45" i="1" l="1"/>
  <c r="F101" i="1" l="1"/>
  <c r="F103" i="1" s="1"/>
</calcChain>
</file>

<file path=xl/sharedStrings.xml><?xml version="1.0" encoding="utf-8"?>
<sst xmlns="http://schemas.openxmlformats.org/spreadsheetml/2006/main" count="76" uniqueCount="70">
  <si>
    <t>Al 31 de marzo de 2016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</si>
  <si>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</si>
  <si>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</si>
  <si>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</si>
  <si>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</si>
  <si>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</si>
  <si>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</si>
  <si>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</si>
  <si>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</si>
  <si>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</si>
  <si>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</si>
  <si>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</si>
  <si>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</si>
  <si>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</si>
  <si>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</si>
  <si>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</si>
  <si>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</si>
  <si>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</si>
  <si>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</si>
  <si>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</si>
  <si>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</si>
  <si>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</si>
  <si>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</si>
  <si>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</si>
  <si>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</si>
  <si>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</si>
  <si>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</si>
  <si>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</si>
  <si>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</si>
  <si>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</si>
  <si>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</si>
  <si>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</si>
  <si>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</si>
  <si>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</si>
  <si>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</si>
  <si>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</si>
  <si>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</si>
  <si>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</si>
  <si>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</si>
  <si>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</si>
  <si>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</si>
  <si>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Inversiones financieras</t>
  </si>
  <si>
    <t>Reservas de capital, resultados acumulados y patrimonio no ganado</t>
  </si>
  <si>
    <t>Pérdida de operación</t>
  </si>
  <si>
    <t>Cartera de préstamos, neta</t>
  </si>
  <si>
    <t>Otros ingresos y gastos, netos</t>
  </si>
  <si>
    <t>Impuesto sobre la renta</t>
  </si>
  <si>
    <t xml:space="preserve">SOCIEDAD DE AHORRO Y CRÉDITO GENTE, S.A. </t>
  </si>
  <si>
    <t>Utilidad neta</t>
  </si>
  <si>
    <t>Balance general (no auditado)</t>
  </si>
  <si>
    <t>Estado de resultado (no auditado)</t>
  </si>
  <si>
    <t>Al 31 de enero de 2021</t>
  </si>
  <si>
    <t>Al 28 de febrero de 2021</t>
  </si>
  <si>
    <t>Al 31 de marzo de 2021</t>
  </si>
  <si>
    <t>Al 30 de abril de 2021</t>
  </si>
  <si>
    <t>Al 31 de mayo de 2021</t>
  </si>
  <si>
    <t>Al 30 de junio de 2021</t>
  </si>
  <si>
    <t>Al 31 de julio de 2021</t>
  </si>
  <si>
    <t>Al 31 de Agosto de 2021</t>
  </si>
  <si>
    <t>Al 30 septiembre de 2021</t>
  </si>
  <si>
    <t>Al 31 de octubre de 2021</t>
  </si>
  <si>
    <t>Al 30 de noviembre de 2021</t>
  </si>
  <si>
    <t>Al 31 de diciembre de 2021</t>
  </si>
  <si>
    <t xml:space="preserve">     Director Presidente                                         Director Secretario                           Director Externo en funciones</t>
  </si>
  <si>
    <t xml:space="preserve">                                             Francisco Enrique Cáceres Prunera               René Alcides Fabián Pérez</t>
  </si>
  <si>
    <t xml:space="preserve">                                                           Gerente General                                        Contador General</t>
  </si>
  <si>
    <t>Federico José Parker Soto                                 Gabriel Siman Siri                              Andres Rodolfo Parker  Wein</t>
  </si>
  <si>
    <t>Federico José Parker Soto                                  Gabriel Siman Siri                             Andres Rodolfo Parker  Wein</t>
  </si>
  <si>
    <t>Pérdida del periodo</t>
  </si>
  <si>
    <t>Por el periodo del 01 enero al 30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</si>
</sst>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166" fontId="3" fillId="2" borderId="4" xfId="2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164224</xdr:colOff>
      <xdr:row>0</xdr:row>
      <xdr:rowOff>76638</xdr:rowOff>
    </xdr:from>
    <xdr:to>
      <xdr:col>6</xdr:col>
      <xdr:colOff>309179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C1E6E8-99CE-440A-B011-591030CEA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534" y="76638"/>
          <a:ext cx="1447800" cy="733425"/>
        </a:xfrm>
        <a:prstGeom prst="rect">
          <a:avLst/>
        </a:prstGeom>
      </xdr:spPr>
    </xdr:pic>
    <xdr:clientData/>
  </xdr:twoCellAnchor>
  <xdr:twoCellAnchor editAs="oneCell">
    <xdr:from>
      <xdr:col>4</xdr:col>
      <xdr:colOff>339396</xdr:colOff>
      <xdr:row>64</xdr:row>
      <xdr:rowOff>65690</xdr:rowOff>
    </xdr:from>
    <xdr:to>
      <xdr:col>6</xdr:col>
      <xdr:colOff>484351</xdr:colOff>
      <xdr:row>67</xdr:row>
      <xdr:rowOff>142219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19A522-B0E4-4F1A-A3D9-9AFF2AE8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706" y="13783880"/>
          <a:ext cx="1447800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/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/>
          <cell r="AF7" t="str">
            <v>Variación</v>
          </cell>
          <cell r="AG7" t="str">
            <v>%</v>
          </cell>
        </row>
        <row r="8">
          <cell r="A8">
            <v>1110</v>
          </cell>
          <cell r="B8"/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/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/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/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/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/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/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/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/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/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/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/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/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/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/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/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/>
          <cell r="E23"/>
          <cell r="F23"/>
          <cell r="G23"/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/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/>
          <cell r="E24"/>
          <cell r="F24"/>
          <cell r="G24"/>
          <cell r="H24"/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/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/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/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/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/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/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/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/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/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/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/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/>
          <cell r="E35"/>
          <cell r="F35"/>
          <cell r="G35"/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/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/>
          <cell r="E36"/>
          <cell r="F36"/>
          <cell r="G36"/>
          <cell r="H36"/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/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/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/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/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/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/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/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/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/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/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/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/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/>
          <cell r="E48"/>
          <cell r="F48"/>
          <cell r="G48"/>
          <cell r="H48"/>
          <cell r="I48"/>
          <cell r="J48"/>
          <cell r="K48"/>
          <cell r="L48"/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/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/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</row>
        <row r="51">
          <cell r="A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</row>
        <row r="52">
          <cell r="A52">
            <v>113</v>
          </cell>
          <cell r="B52"/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/>
          <cell r="AD52"/>
          <cell r="AE52"/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  <cell r="AD53"/>
          <cell r="AE53"/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>
            <v>0</v>
          </cell>
          <cell r="AA54"/>
          <cell r="AB54">
            <v>0</v>
          </cell>
          <cell r="AC54"/>
          <cell r="AD54"/>
          <cell r="AE54"/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/>
          <cell r="E55"/>
          <cell r="F55"/>
          <cell r="G55"/>
          <cell r="H55"/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  <cell r="AD55"/>
          <cell r="AE55"/>
          <cell r="AF55">
            <v>0</v>
          </cell>
          <cell r="AG55">
            <v>1</v>
          </cell>
        </row>
        <row r="56">
          <cell r="A56"/>
          <cell r="C56"/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/>
          <cell r="AF56"/>
          <cell r="AG56"/>
        </row>
        <row r="57">
          <cell r="A57">
            <v>114</v>
          </cell>
          <cell r="B57"/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/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/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/>
          <cell r="F59"/>
          <cell r="G59"/>
          <cell r="H59"/>
          <cell r="I59"/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/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/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/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/>
          <cell r="E62"/>
          <cell r="F62"/>
          <cell r="G62"/>
          <cell r="H62"/>
          <cell r="I62"/>
          <cell r="J62"/>
          <cell r="K62"/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/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/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/>
          <cell r="E64"/>
          <cell r="F64"/>
          <cell r="G64"/>
          <cell r="H64"/>
          <cell r="I64"/>
          <cell r="J64"/>
          <cell r="K64"/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/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/>
          <cell r="E65"/>
          <cell r="F65"/>
          <cell r="G65"/>
          <cell r="H65"/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/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/>
          <cell r="E66"/>
          <cell r="F66"/>
          <cell r="G66"/>
          <cell r="H66"/>
          <cell r="I66"/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/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/>
          <cell r="E67"/>
          <cell r="F67"/>
          <cell r="G67"/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/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/>
          <cell r="E68"/>
          <cell r="F68"/>
          <cell r="G68"/>
          <cell r="H68"/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/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/>
          <cell r="E69"/>
          <cell r="F69"/>
          <cell r="G69"/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/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/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/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/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/>
          <cell r="E73"/>
          <cell r="F73"/>
          <cell r="G73"/>
          <cell r="H73"/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/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/>
          <cell r="E74"/>
          <cell r="F74"/>
          <cell r="G74"/>
          <cell r="H74"/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/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/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/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/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/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/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/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/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/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/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/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/>
          <cell r="C85" t="str">
            <v>Préstamo Multifin - Gerencial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</row>
        <row r="86">
          <cell r="A86">
            <v>114204010199</v>
          </cell>
          <cell r="C86" t="str">
            <v>Préstamo CHTP - Gerencial</v>
          </cell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</row>
        <row r="87">
          <cell r="A87">
            <v>114204990199</v>
          </cell>
          <cell r="C87" t="str">
            <v>Intereses Préstamo CHTP - Gerencial</v>
          </cell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</row>
        <row r="88">
          <cell r="A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/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/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/>
          <cell r="E91"/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/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/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/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/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/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/>
          <cell r="E96"/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/>
          <cell r="AF96">
            <v>49263.819999999978</v>
          </cell>
          <cell r="AG96">
            <v>-0.22531055778470388</v>
          </cell>
        </row>
        <row r="97">
          <cell r="A97"/>
          <cell r="C97"/>
          <cell r="D97"/>
          <cell r="E97"/>
          <cell r="F97"/>
          <cell r="G97"/>
          <cell r="H97"/>
          <cell r="I97"/>
          <cell r="J97"/>
          <cell r="K97"/>
          <cell r="L97">
            <v>17147424.120000001</v>
          </cell>
          <cell r="M97">
            <v>-6.9422447457373542</v>
          </cell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24389125.580000006</v>
          </cell>
          <cell r="AE97"/>
          <cell r="AF97"/>
          <cell r="AG97"/>
        </row>
        <row r="98">
          <cell r="A98">
            <v>1230</v>
          </cell>
          <cell r="B98"/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/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/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/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/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/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/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/>
          <cell r="E104"/>
          <cell r="F104"/>
          <cell r="G104"/>
          <cell r="H104"/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/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/>
          <cell r="AF105">
            <v>0</v>
          </cell>
          <cell r="AG105" t="str">
            <v>0%</v>
          </cell>
        </row>
        <row r="106">
          <cell r="A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</row>
        <row r="107">
          <cell r="A107">
            <v>1240</v>
          </cell>
          <cell r="B107"/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/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/>
          <cell r="C108" t="str">
            <v>Sobre Personas</v>
          </cell>
          <cell r="D108"/>
          <cell r="E108"/>
          <cell r="F108"/>
          <cell r="G108"/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/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/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/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/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/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/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/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/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/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/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/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/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/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/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/>
          <cell r="E121"/>
          <cell r="F121"/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/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/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/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/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/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/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/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/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1045</v>
          </cell>
          <cell r="AE129"/>
          <cell r="AF129">
            <v>1045</v>
          </cell>
          <cell r="AG129">
            <v>1</v>
          </cell>
        </row>
        <row r="130">
          <cell r="A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</row>
        <row r="131">
          <cell r="A131">
            <v>124098090100</v>
          </cell>
          <cell r="C131" t="str">
            <v>Prima Seguro IGD</v>
          </cell>
          <cell r="D131"/>
          <cell r="E131"/>
          <cell r="F131"/>
          <cell r="G131"/>
          <cell r="H131"/>
          <cell r="I131"/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/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/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/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/>
          <cell r="E134"/>
          <cell r="F134"/>
          <cell r="G134"/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/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/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/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/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/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/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/>
          <cell r="E140"/>
          <cell r="F140"/>
          <cell r="G140"/>
          <cell r="H140"/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/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/>
          <cell r="E141"/>
          <cell r="F141"/>
          <cell r="G141"/>
          <cell r="H141"/>
          <cell r="I141"/>
          <cell r="J141"/>
          <cell r="K141"/>
          <cell r="L141"/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/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/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/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/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</row>
        <row r="146"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</row>
        <row r="147">
          <cell r="A147">
            <v>1250</v>
          </cell>
          <cell r="B147"/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/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/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/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/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/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/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/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/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/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/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/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/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/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</row>
        <row r="161">
          <cell r="A161">
            <v>11040302</v>
          </cell>
          <cell r="C161" t="str">
            <v>Cuenta por Cobrar Accionistas - Woodburn Holdings V</v>
          </cell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</row>
        <row r="162"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</row>
        <row r="163">
          <cell r="B163"/>
          <cell r="C163" t="str">
            <v>Activo No Corriente</v>
          </cell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</row>
        <row r="164">
          <cell r="A164">
            <v>132</v>
          </cell>
          <cell r="B164"/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/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</row>
        <row r="166">
          <cell r="A166">
            <v>12010101</v>
          </cell>
          <cell r="C166" t="str">
            <v xml:space="preserve">  Terreno</v>
          </cell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/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/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/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/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/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/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/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/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/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/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/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/>
          <cell r="AF178">
            <v>-2905.8800000000047</v>
          </cell>
          <cell r="AG178">
            <v>3.3725392706402818E-2</v>
          </cell>
        </row>
        <row r="179"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</row>
        <row r="180">
          <cell r="A180">
            <v>1</v>
          </cell>
          <cell r="B180"/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/>
          <cell r="AF180">
            <v>1617526.0500000017</v>
          </cell>
          <cell r="AG180">
            <v>4.5278327206150479E-2</v>
          </cell>
        </row>
        <row r="181"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</row>
        <row r="182">
          <cell r="B182"/>
          <cell r="C182" t="str">
            <v>Pasivo Corriente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>
            <v>28406.743290000006</v>
          </cell>
          <cell r="AC182">
            <v>29628.46009</v>
          </cell>
          <cell r="AD182">
            <v>31176.465090000002</v>
          </cell>
          <cell r="AE182"/>
          <cell r="AF182"/>
          <cell r="AG182"/>
        </row>
        <row r="183">
          <cell r="A183">
            <v>211</v>
          </cell>
          <cell r="B183"/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/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/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/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/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/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/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/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/>
          <cell r="C187" t="str">
            <v xml:space="preserve">  Otras Entidades del Sistema Financiero </v>
          </cell>
          <cell r="D187"/>
          <cell r="E187"/>
          <cell r="F187"/>
          <cell r="G187"/>
          <cell r="H187"/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/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/>
          <cell r="C188" t="str">
            <v xml:space="preserve">   Depósitos por Aplicar - ML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/>
          <cell r="AF188">
            <v>0</v>
          </cell>
          <cell r="AG188">
            <v>1</v>
          </cell>
        </row>
        <row r="189">
          <cell r="A189">
            <v>2110010801</v>
          </cell>
          <cell r="B189"/>
          <cell r="C189" t="str">
            <v xml:space="preserve">   Retiros por Aplicar - ML</v>
          </cell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/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/>
          <cell r="AF190">
            <v>-1836.28</v>
          </cell>
          <cell r="AG190">
            <v>1</v>
          </cell>
        </row>
        <row r="191">
          <cell r="A191">
            <v>211002</v>
          </cell>
          <cell r="B191"/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/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/>
          <cell r="C192" t="str">
            <v xml:space="preserve">   Dep Cta Ah Entidades del Estado - ML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/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/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/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/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/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/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/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/>
          <cell r="C196" t="str">
            <v xml:space="preserve">  Depósitos por Aplicar - ML</v>
          </cell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/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/>
          <cell r="AF197">
            <v>0</v>
          </cell>
          <cell r="AG197">
            <v>1</v>
          </cell>
        </row>
        <row r="198">
          <cell r="A198">
            <v>2111</v>
          </cell>
          <cell r="B198"/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/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/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/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/>
          <cell r="C200" t="str">
            <v xml:space="preserve">  Empresas Privadas </v>
          </cell>
          <cell r="D200"/>
          <cell r="E200"/>
          <cell r="F200"/>
          <cell r="G200"/>
          <cell r="H200"/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/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/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/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/>
          <cell r="C202" t="str">
            <v xml:space="preserve">  Otras Entidades del Sistema Financiero </v>
          </cell>
          <cell r="D202"/>
          <cell r="E202"/>
          <cell r="F202"/>
          <cell r="G202"/>
          <cell r="H202"/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/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/>
          <cell r="AF203">
            <v>757.40999999999985</v>
          </cell>
          <cell r="AG203">
            <v>0.18444578110807247</v>
          </cell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>
            <v>1</v>
          </cell>
        </row>
        <row r="205">
          <cell r="A205">
            <v>211103</v>
          </cell>
          <cell r="B205"/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/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/>
          <cell r="C206" t="str">
            <v xml:space="preserve">  Empresas Privadas </v>
          </cell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/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/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/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/>
          <cell r="C208" t="str">
            <v xml:space="preserve">   Otras entidades del Sistema Financiero</v>
          </cell>
          <cell r="D208"/>
          <cell r="E208"/>
          <cell r="F208"/>
          <cell r="G208"/>
          <cell r="H208"/>
          <cell r="I208"/>
          <cell r="J208"/>
          <cell r="K208"/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/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/>
          <cell r="AF209">
            <v>25.089999999999918</v>
          </cell>
          <cell r="AG209">
            <v>2.2717189551360331E-2</v>
          </cell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>
            <v>1</v>
          </cell>
        </row>
        <row r="211">
          <cell r="A211">
            <v>211104</v>
          </cell>
          <cell r="B211"/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/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/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/>
          <cell r="AF212">
            <v>0</v>
          </cell>
          <cell r="AG212" t="str">
            <v>0%</v>
          </cell>
        </row>
        <row r="213">
          <cell r="A213">
            <v>2111040401</v>
          </cell>
          <cell r="B213"/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/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/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/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/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/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/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/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/>
          <cell r="AF217">
            <v>0</v>
          </cell>
          <cell r="AG217" t="str">
            <v>0%</v>
          </cell>
        </row>
        <row r="218">
          <cell r="A218">
            <v>2111050401</v>
          </cell>
          <cell r="B218"/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/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/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/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/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/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/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/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/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/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/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/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/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/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/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/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/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/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/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/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/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/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/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/>
          <cell r="C231" t="str">
            <v xml:space="preserve">   Particulares</v>
          </cell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/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/>
          <cell r="C232" t="str">
            <v xml:space="preserve">   Otras entidades del Sistema Financiero</v>
          </cell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/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/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/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/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/>
          <cell r="C235" t="str">
            <v xml:space="preserve">   Empresas privadas</v>
          </cell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/>
          <cell r="AF235">
            <v>0</v>
          </cell>
          <cell r="AG235" t="str">
            <v>0%</v>
          </cell>
        </row>
        <row r="236">
          <cell r="A236">
            <v>2111130401</v>
          </cell>
          <cell r="B236"/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/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/>
          <cell r="C237" t="str">
            <v xml:space="preserve">   A 360 días Otras entidades del Sistema financiero- ML</v>
          </cell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/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/>
          <cell r="AF238">
            <v>5749.2799999999988</v>
          </cell>
          <cell r="AG238">
            <v>0.31565377613117024</v>
          </cell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</row>
        <row r="240">
          <cell r="A240">
            <v>2112</v>
          </cell>
          <cell r="B240"/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/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/>
          <cell r="C241" t="str">
            <v xml:space="preserve">    Más 360 Días Empresas privadas - ML</v>
          </cell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/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/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/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/>
          <cell r="AF243">
            <v>1002.0099999999998</v>
          </cell>
          <cell r="AG243">
            <v>0.33847343922064049</v>
          </cell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</row>
        <row r="245">
          <cell r="A245">
            <v>2114</v>
          </cell>
          <cell r="B245"/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/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/>
          <cell r="C246" t="str">
            <v xml:space="preserve">   Dep Gtia a Plazo Empresas privadas -ML</v>
          </cell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>
            <v>0</v>
          </cell>
          <cell r="Y246"/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/>
          <cell r="AF246">
            <v>-20000</v>
          </cell>
          <cell r="AG246">
            <v>1</v>
          </cell>
        </row>
        <row r="247">
          <cell r="A247">
            <v>211402040100</v>
          </cell>
          <cell r="B247"/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/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/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/>
          <cell r="C249" t="str">
            <v xml:space="preserve">   Dep Embarg Cta Cte Empresas privadas -ML</v>
          </cell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>
            <v>1299.02</v>
          </cell>
          <cell r="AE249"/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/>
          <cell r="AF250">
            <v>0</v>
          </cell>
          <cell r="AG250">
            <v>1</v>
          </cell>
        </row>
        <row r="251">
          <cell r="A251">
            <v>211406030100</v>
          </cell>
          <cell r="B251"/>
          <cell r="C251" t="str">
            <v xml:space="preserve">   Dep. Inactivos Cta. Cte. Empresas privadas</v>
          </cell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/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/>
          <cell r="C252" t="str">
            <v xml:space="preserve">   Dep. Inactivos Cta. Cte. Particulares</v>
          </cell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/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/>
          <cell r="AF253">
            <v>-67.52</v>
          </cell>
          <cell r="AG253">
            <v>1</v>
          </cell>
        </row>
        <row r="254">
          <cell r="A254">
            <v>211407030100</v>
          </cell>
          <cell r="B254"/>
          <cell r="C254" t="str">
            <v xml:space="preserve">     Dep Inact Aho Empresas privadas - ML                                                                </v>
          </cell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/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/>
          <cell r="C255" t="str">
            <v xml:space="preserve">   Dep. Inactivos Ctas. Ahorro Particulares</v>
          </cell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/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/>
          <cell r="AF256">
            <v>0</v>
          </cell>
          <cell r="AG256">
            <v>1</v>
          </cell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</row>
        <row r="258">
          <cell r="A258">
            <v>212</v>
          </cell>
          <cell r="B258"/>
          <cell r="C258" t="str">
            <v>Prestamos</v>
          </cell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>
            <v>0</v>
          </cell>
          <cell r="AA258"/>
          <cell r="AB258"/>
          <cell r="AC258"/>
          <cell r="AD258"/>
          <cell r="AE258"/>
          <cell r="AF258"/>
          <cell r="AG258"/>
        </row>
        <row r="259">
          <cell r="A259">
            <v>2121050101</v>
          </cell>
          <cell r="B259"/>
          <cell r="C259" t="str">
            <v xml:space="preserve">  Para cubrir deficit de caja - ML</v>
          </cell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>
            <v>0</v>
          </cell>
          <cell r="AA259"/>
          <cell r="AB259"/>
          <cell r="AC259"/>
          <cell r="AD259"/>
          <cell r="AE259"/>
          <cell r="AF259"/>
          <cell r="AG259"/>
        </row>
        <row r="260">
          <cell r="A260">
            <v>2121059901</v>
          </cell>
          <cell r="B260"/>
          <cell r="C260" t="str">
            <v xml:space="preserve">  Intereses y otros por pagar - ML</v>
          </cell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>
            <v>0</v>
          </cell>
          <cell r="AA260"/>
          <cell r="AB260"/>
          <cell r="AC260"/>
          <cell r="AD260"/>
          <cell r="AE260"/>
          <cell r="AF260"/>
          <cell r="AG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</row>
        <row r="262">
          <cell r="A262">
            <v>213</v>
          </cell>
          <cell r="B262"/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/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/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/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/>
          <cell r="C264" t="str">
            <v xml:space="preserve">Cheques certificados - ML     </v>
          </cell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/>
          <cell r="AF264">
            <v>0</v>
          </cell>
          <cell r="AG264" t="str">
            <v>0%</v>
          </cell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>
            <v>1</v>
          </cell>
        </row>
        <row r="266">
          <cell r="A266">
            <v>222</v>
          </cell>
          <cell r="B266"/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/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/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/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/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/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/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/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/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/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/>
          <cell r="E275"/>
          <cell r="F275"/>
          <cell r="G275"/>
          <cell r="H275"/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/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/>
          <cell r="E276"/>
          <cell r="F276"/>
          <cell r="G276"/>
          <cell r="H276"/>
          <cell r="I276"/>
          <cell r="J276"/>
          <cell r="K276"/>
          <cell r="L276"/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/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/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/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/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/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/>
          <cell r="AB281"/>
          <cell r="AC281"/>
          <cell r="AD281"/>
          <cell r="AE281"/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/>
          <cell r="AB282"/>
          <cell r="AC282"/>
          <cell r="AD282"/>
          <cell r="AE282"/>
          <cell r="AF282"/>
          <cell r="AG282"/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/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/>
          <cell r="AF284">
            <v>0</v>
          </cell>
          <cell r="AG284">
            <v>1</v>
          </cell>
        </row>
        <row r="285">
          <cell r="A285">
            <v>222099020100</v>
          </cell>
          <cell r="B285"/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/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/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/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/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/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/>
          <cell r="AF290"/>
          <cell r="AG290"/>
        </row>
        <row r="291">
          <cell r="A291">
            <v>21040201</v>
          </cell>
          <cell r="C291" t="str">
            <v>Cuenta por Pagar Accionistas - Montmira Services Limited  (Arras)</v>
          </cell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</row>
        <row r="292">
          <cell r="A292">
            <v>21040202</v>
          </cell>
          <cell r="C292" t="str">
            <v>Cuenta por Pagar Accionistas - Woodburn Holdings V (Arras)</v>
          </cell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</row>
        <row r="293">
          <cell r="A293">
            <v>21040405</v>
          </cell>
          <cell r="C293" t="str">
            <v>Cuenta por Pagar Multivalores GT</v>
          </cell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</row>
        <row r="294">
          <cell r="A294">
            <v>21040403</v>
          </cell>
          <cell r="C294" t="str">
            <v>Cuenta por Pagar PEX Gerencial</v>
          </cell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</row>
        <row r="295">
          <cell r="A295">
            <v>21040406</v>
          </cell>
          <cell r="B295"/>
          <cell r="C295" t="str">
            <v>Cuenta por Pagar F2P</v>
          </cell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</row>
        <row r="296">
          <cell r="A296">
            <v>21040407</v>
          </cell>
          <cell r="B296"/>
          <cell r="C296" t="str">
            <v>Cuenta por Pagar Multifin Gerencial</v>
          </cell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</row>
        <row r="297">
          <cell r="A297">
            <v>222099910199</v>
          </cell>
          <cell r="C297" t="str">
            <v>Cuenta por Pagar CHTP Gerencial</v>
          </cell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</row>
        <row r="298"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/>
          <cell r="X299"/>
          <cell r="Y299"/>
          <cell r="Z299"/>
          <cell r="AA299"/>
          <cell r="AB299"/>
          <cell r="AC299"/>
          <cell r="AD299"/>
          <cell r="AE299"/>
          <cell r="AF299">
            <v>0</v>
          </cell>
          <cell r="AG299"/>
        </row>
        <row r="300">
          <cell r="A300">
            <v>21010201</v>
          </cell>
          <cell r="C300" t="str">
            <v>Préstamo TowerBank - Capital</v>
          </cell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</row>
        <row r="301">
          <cell r="A301">
            <v>21010202</v>
          </cell>
          <cell r="C301" t="str">
            <v>Préstamo TowerBank - Intereses por Pagar</v>
          </cell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</row>
        <row r="302">
          <cell r="A302">
            <v>21020101</v>
          </cell>
          <cell r="C302" t="str">
            <v>Préstamo Woodburn Holdings V - Capital</v>
          </cell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</row>
        <row r="303">
          <cell r="A303">
            <v>21020102</v>
          </cell>
          <cell r="C303" t="str">
            <v>Préstamo Woodburn Holdings V - Intereses</v>
          </cell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</row>
        <row r="304"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</row>
        <row r="305">
          <cell r="A305">
            <v>2230</v>
          </cell>
          <cell r="B305"/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/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/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/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/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/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/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/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/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/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/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/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/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/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/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/>
          <cell r="E319"/>
          <cell r="F319"/>
          <cell r="G319"/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/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/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/>
          <cell r="E321"/>
          <cell r="F321"/>
          <cell r="G321"/>
          <cell r="H321"/>
          <cell r="I321"/>
          <cell r="J321"/>
          <cell r="K321"/>
          <cell r="L321"/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/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/>
          <cell r="AF322">
            <v>81.37</v>
          </cell>
          <cell r="AG322">
            <v>0.136186379688363</v>
          </cell>
        </row>
        <row r="323"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>
            <v>1</v>
          </cell>
        </row>
        <row r="324">
          <cell r="A324">
            <v>2240</v>
          </cell>
          <cell r="B324"/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/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/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/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/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/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/>
          <cell r="C329" t="str">
            <v>Bonificación Gcial MF</v>
          </cell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</row>
        <row r="330"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</row>
        <row r="331">
          <cell r="A331">
            <v>2250</v>
          </cell>
          <cell r="B331"/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/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/>
          <cell r="AF332">
            <v>-5068.0499999999956</v>
          </cell>
          <cell r="AG332">
            <v>-0.12647962607520963</v>
          </cell>
        </row>
        <row r="333">
          <cell r="A333"/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</row>
        <row r="334">
          <cell r="B334"/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/>
          <cell r="AF334">
            <v>1653141.0699999989</v>
          </cell>
          <cell r="AG334">
            <v>5.38905526373658E-2</v>
          </cell>
        </row>
        <row r="335"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</row>
        <row r="336">
          <cell r="A336">
            <v>3</v>
          </cell>
          <cell r="B336"/>
          <cell r="C336" t="str">
            <v>Patrimonio de los Accionistas</v>
          </cell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</row>
        <row r="337">
          <cell r="A337">
            <v>3110</v>
          </cell>
          <cell r="B337"/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/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/>
          <cell r="AF338">
            <v>0</v>
          </cell>
          <cell r="AG338" t="str">
            <v>0%</v>
          </cell>
        </row>
        <row r="339">
          <cell r="A339">
            <v>3140</v>
          </cell>
          <cell r="B339"/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/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/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/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/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/>
          <cell r="E342"/>
          <cell r="F342"/>
          <cell r="G342"/>
          <cell r="H342"/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/>
          <cell r="AF342">
            <v>-1387.7600000000002</v>
          </cell>
          <cell r="AG342">
            <v>-0.12372839950856711</v>
          </cell>
        </row>
        <row r="343">
          <cell r="A343"/>
          <cell r="B343"/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/>
          <cell r="AF343">
            <v>-35615.020000000477</v>
          </cell>
          <cell r="AG343">
            <v>-7.0550348069649219E-3</v>
          </cell>
        </row>
        <row r="344"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</row>
        <row r="345">
          <cell r="B345"/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/>
          <cell r="AF345">
            <v>1617526.0499999984</v>
          </cell>
          <cell r="AG345">
            <v>4.5278327206150389E-2</v>
          </cell>
        </row>
        <row r="346"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G346"/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/>
          <cell r="AF347">
            <v>3.2596290111541748E-9</v>
          </cell>
          <cell r="AG347"/>
        </row>
        <row r="348"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/>
          <cell r="AF349">
            <v>-58859.170000000857</v>
          </cell>
          <cell r="AG349"/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/>
          <cell r="AF350">
            <v>0</v>
          </cell>
          <cell r="AG350"/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/>
          <cell r="AF351">
            <v>-58859.170000000857</v>
          </cell>
        </row>
        <row r="352"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/>
          <cell r="AF353"/>
          <cell r="AG353"/>
        </row>
        <row r="354">
          <cell r="C354" t="str">
            <v>ESTADO DE RESULTADOS DEL 01 DE ENERO AL 31 DE MARZO 2017</v>
          </cell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</row>
        <row r="355"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G355"/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/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/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/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/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/>
          <cell r="E360"/>
          <cell r="F360"/>
          <cell r="G360"/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/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/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/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/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/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/>
          <cell r="E365"/>
          <cell r="F365"/>
          <cell r="G365"/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/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/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/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/>
          <cell r="E368"/>
          <cell r="F368"/>
          <cell r="G368"/>
          <cell r="H368"/>
          <cell r="I368"/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/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/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/>
          <cell r="C370" t="str">
            <v>Intereses Préstamo Multifin - Gerencial</v>
          </cell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</row>
        <row r="371">
          <cell r="A371">
            <v>611001010098</v>
          </cell>
          <cell r="B371"/>
          <cell r="C371" t="str">
            <v>IVA Intereses cartera CHTP - Gerencial</v>
          </cell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</row>
        <row r="372">
          <cell r="A372">
            <v>611001010099</v>
          </cell>
          <cell r="B372"/>
          <cell r="C372" t="str">
            <v>Intereses Préstamo CHTP - Gerencial</v>
          </cell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</row>
        <row r="373">
          <cell r="A373">
            <v>42120101</v>
          </cell>
          <cell r="C373" t="str">
            <v>Arrendamiento Centro Financiero SAC MV</v>
          </cell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</row>
        <row r="374">
          <cell r="A374"/>
          <cell r="AE374"/>
          <cell r="AG374"/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/>
          <cell r="AD375"/>
          <cell r="AE375"/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/>
          <cell r="E376"/>
          <cell r="F376"/>
          <cell r="G376"/>
          <cell r="H376"/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/>
          <cell r="AD376"/>
          <cell r="AE376"/>
          <cell r="AF376">
            <v>0</v>
          </cell>
          <cell r="AG376">
            <v>1</v>
          </cell>
        </row>
        <row r="377">
          <cell r="A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/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/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/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/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/>
          <cell r="E382"/>
          <cell r="F382"/>
          <cell r="G382"/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/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/>
          <cell r="E383"/>
          <cell r="F383"/>
          <cell r="G383"/>
          <cell r="H383"/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/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/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/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/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/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/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/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/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/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/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/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/>
          <cell r="AF394">
            <v>0</v>
          </cell>
          <cell r="AG394">
            <v>1</v>
          </cell>
        </row>
        <row r="395">
          <cell r="A395"/>
          <cell r="AE395"/>
          <cell r="AG395"/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/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/>
          <cell r="E397"/>
          <cell r="F397"/>
          <cell r="G397"/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/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/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/>
          <cell r="E399"/>
          <cell r="F399"/>
          <cell r="G399"/>
          <cell r="H399"/>
          <cell r="I399"/>
          <cell r="J399"/>
          <cell r="K399"/>
          <cell r="L399"/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/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/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/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/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/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/>
          <cell r="E404"/>
          <cell r="F404"/>
          <cell r="G404"/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/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/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/>
          <cell r="E406"/>
          <cell r="F406"/>
          <cell r="G406"/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/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/>
          <cell r="E407"/>
          <cell r="F407"/>
          <cell r="G407"/>
          <cell r="H407"/>
          <cell r="I407"/>
          <cell r="J407"/>
          <cell r="K407"/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/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/>
          <cell r="E408"/>
          <cell r="F408"/>
          <cell r="G408"/>
          <cell r="H408"/>
          <cell r="I408"/>
          <cell r="J408"/>
          <cell r="K408"/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/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/>
          <cell r="AF409">
            <v>-0.25</v>
          </cell>
          <cell r="AG409">
            <v>1</v>
          </cell>
        </row>
        <row r="410">
          <cell r="A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/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/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/>
          <cell r="X413"/>
          <cell r="Y413"/>
          <cell r="Z413"/>
          <cell r="AA413"/>
          <cell r="AB413">
            <v>5861.65</v>
          </cell>
          <cell r="AC413">
            <v>0</v>
          </cell>
          <cell r="AD413"/>
          <cell r="AE413"/>
          <cell r="AF413">
            <v>0</v>
          </cell>
          <cell r="AG413">
            <v>1</v>
          </cell>
        </row>
        <row r="414">
          <cell r="A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G414"/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/>
          <cell r="AD415"/>
          <cell r="AE415"/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/>
          <cell r="Y416"/>
          <cell r="Z416"/>
          <cell r="AA416">
            <v>0</v>
          </cell>
          <cell r="AB416">
            <v>0</v>
          </cell>
          <cell r="AC416">
            <v>0</v>
          </cell>
          <cell r="AD416"/>
          <cell r="AE416"/>
          <cell r="AF416">
            <v>0</v>
          </cell>
          <cell r="AG416">
            <v>1</v>
          </cell>
        </row>
        <row r="417">
          <cell r="A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/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/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/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/>
          <cell r="AF421">
            <v>0</v>
          </cell>
          <cell r="AG421">
            <v>1</v>
          </cell>
        </row>
        <row r="422">
          <cell r="A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G422"/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/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/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/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/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/>
          <cell r="AF427">
            <v>-90.320000000000164</v>
          </cell>
          <cell r="AG427">
            <v>-9.7565191090371123E-2</v>
          </cell>
        </row>
        <row r="428">
          <cell r="A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</row>
        <row r="429">
          <cell r="A429">
            <v>711003</v>
          </cell>
          <cell r="C429" t="str">
            <v>Préstamos para cubrir deficit de Caja</v>
          </cell>
          <cell r="D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/>
          <cell r="AE429"/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/>
          <cell r="AF430">
            <v>0</v>
          </cell>
          <cell r="AG430">
            <v>1</v>
          </cell>
        </row>
        <row r="431">
          <cell r="A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/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/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/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/>
          <cell r="AF435">
            <v>0</v>
          </cell>
          <cell r="AG435" t="str">
            <v>0%</v>
          </cell>
        </row>
        <row r="436">
          <cell r="A436"/>
          <cell r="I436"/>
          <cell r="AE436"/>
          <cell r="AF436"/>
          <cell r="AG436"/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/>
          <cell r="X437"/>
          <cell r="Y437"/>
          <cell r="Z437"/>
          <cell r="AA437"/>
          <cell r="AB437"/>
          <cell r="AC437"/>
          <cell r="AD437"/>
          <cell r="AE437"/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/>
          <cell r="X438"/>
          <cell r="Y438"/>
          <cell r="Z438"/>
          <cell r="AA438"/>
          <cell r="AB438"/>
          <cell r="AC438"/>
          <cell r="AD438"/>
          <cell r="AE438"/>
          <cell r="AF438">
            <v>0</v>
          </cell>
          <cell r="AG438">
            <v>1</v>
          </cell>
        </row>
        <row r="439">
          <cell r="A439"/>
          <cell r="AE439"/>
          <cell r="AG439"/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/>
          <cell r="X440"/>
          <cell r="Y440"/>
          <cell r="Z440"/>
          <cell r="AA440"/>
          <cell r="AB440"/>
          <cell r="AC440"/>
          <cell r="AD440"/>
          <cell r="AE440"/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>
            <v>0</v>
          </cell>
          <cell r="AG443">
            <v>1</v>
          </cell>
        </row>
        <row r="444">
          <cell r="A444"/>
          <cell r="AE444"/>
          <cell r="AG444"/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/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/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/>
          <cell r="AF446">
            <v>-5740.5200000000768</v>
          </cell>
          <cell r="AG446">
            <v>-2.4324303252348127E-2</v>
          </cell>
        </row>
        <row r="447">
          <cell r="A447"/>
          <cell r="C447"/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/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/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/>
          <cell r="AF449">
            <v>11279.249999999998</v>
          </cell>
          <cell r="AG449">
            <v>1.8553717240970908</v>
          </cell>
        </row>
        <row r="450">
          <cell r="A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/>
          <cell r="X451"/>
          <cell r="Y451"/>
          <cell r="Z451"/>
          <cell r="AA451"/>
          <cell r="AB451"/>
          <cell r="AC451"/>
          <cell r="AD451"/>
          <cell r="AE451"/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/>
          <cell r="AC452"/>
          <cell r="AD452"/>
          <cell r="AE452"/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/>
          <cell r="AC453"/>
          <cell r="AD453"/>
          <cell r="AE453"/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/>
          <cell r="AC454"/>
          <cell r="AD454"/>
          <cell r="AE454"/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/>
          <cell r="AC455"/>
          <cell r="AD455"/>
          <cell r="AE455"/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/>
          <cell r="AC456"/>
          <cell r="AD456"/>
          <cell r="AE456"/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/>
          <cell r="AC457"/>
          <cell r="AD457"/>
          <cell r="AE457"/>
          <cell r="AF457">
            <v>0</v>
          </cell>
          <cell r="AG457">
            <v>1</v>
          </cell>
        </row>
        <row r="458">
          <cell r="A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/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/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/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/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/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/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/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/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/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/>
          <cell r="E468"/>
          <cell r="F468"/>
          <cell r="G468"/>
          <cell r="H468"/>
          <cell r="I468"/>
          <cell r="J468"/>
          <cell r="K468"/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/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/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/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/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/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/>
          <cell r="AF472">
            <v>0</v>
          </cell>
          <cell r="AG472">
            <v>1</v>
          </cell>
        </row>
        <row r="473">
          <cell r="A473"/>
          <cell r="S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G473"/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/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/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/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/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/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/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/>
          <cell r="C480" t="str">
            <v>Gastos de Ventas</v>
          </cell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</row>
        <row r="481">
          <cell r="A481">
            <v>8110011001</v>
          </cell>
          <cell r="B481"/>
          <cell r="C481" t="str">
            <v xml:space="preserve">    Salarios ordinarios</v>
          </cell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</row>
        <row r="482">
          <cell r="A482">
            <v>8110011002</v>
          </cell>
          <cell r="B482"/>
          <cell r="C482" t="str">
            <v xml:space="preserve">    Comisiones</v>
          </cell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</row>
        <row r="483">
          <cell r="A483">
            <v>8110011003</v>
          </cell>
          <cell r="B483"/>
          <cell r="C483" t="str">
            <v xml:space="preserve">    Cargas sociales</v>
          </cell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</row>
        <row r="484">
          <cell r="A484">
            <v>8110011004</v>
          </cell>
          <cell r="B484"/>
          <cell r="C484" t="str">
            <v xml:space="preserve">    Prestaciones</v>
          </cell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</row>
        <row r="485">
          <cell r="A485">
            <v>8110011005</v>
          </cell>
          <cell r="B485"/>
          <cell r="C485" t="str">
            <v xml:space="preserve">    Seguro medico y de Vida</v>
          </cell>
          <cell r="D485"/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/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/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/>
          <cell r="E488"/>
          <cell r="F488"/>
          <cell r="G488"/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/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/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/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/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/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/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/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/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/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/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/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/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/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/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/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/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/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/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/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/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/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/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/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/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/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/>
          <cell r="E513"/>
          <cell r="F513"/>
          <cell r="G513"/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/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/>
          <cell r="AF514">
            <v>0</v>
          </cell>
          <cell r="AG514">
            <v>1</v>
          </cell>
        </row>
        <row r="515">
          <cell r="A515"/>
          <cell r="H515"/>
          <cell r="I515"/>
          <cell r="J515"/>
          <cell r="K515"/>
          <cell r="AE515"/>
          <cell r="AG515"/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/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/>
          <cell r="I517"/>
          <cell r="J517"/>
          <cell r="K517"/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/>
          <cell r="AF517">
            <v>-1143.9100000000008</v>
          </cell>
          <cell r="AG517">
            <v>-0.36508853455209328</v>
          </cell>
        </row>
        <row r="518">
          <cell r="A518"/>
          <cell r="AE518"/>
          <cell r="AF518"/>
          <cell r="AG518"/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/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/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/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/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/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/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/>
          <cell r="AF525">
            <v>18.230000000000018</v>
          </cell>
          <cell r="AG525">
            <v>0.33578927979370088</v>
          </cell>
        </row>
        <row r="526">
          <cell r="A526"/>
          <cell r="AE526"/>
          <cell r="AG526"/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/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/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/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/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/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/>
          <cell r="E532"/>
          <cell r="F532"/>
          <cell r="G532"/>
          <cell r="H532"/>
          <cell r="I532"/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/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/>
          <cell r="E533"/>
          <cell r="F533"/>
          <cell r="G533"/>
          <cell r="H533"/>
          <cell r="I533"/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/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/>
          <cell r="AF534">
            <v>1105</v>
          </cell>
          <cell r="AG534">
            <v>1</v>
          </cell>
        </row>
        <row r="535">
          <cell r="A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G535"/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/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/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/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/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/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/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/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/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/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/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/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/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/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/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/>
          <cell r="AF548">
            <v>0</v>
          </cell>
          <cell r="AG548">
            <v>1</v>
          </cell>
        </row>
        <row r="549">
          <cell r="A549"/>
          <cell r="Y549"/>
          <cell r="Z549"/>
          <cell r="AA549"/>
          <cell r="AB549"/>
          <cell r="AC549"/>
          <cell r="AD549"/>
          <cell r="AE549"/>
          <cell r="AF549"/>
          <cell r="AG549"/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/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/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/>
          <cell r="E552"/>
          <cell r="F552"/>
          <cell r="G552"/>
          <cell r="H552"/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/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/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/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/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/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/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/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/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/>
          <cell r="E560"/>
          <cell r="F560"/>
          <cell r="G560"/>
          <cell r="H560"/>
          <cell r="I560"/>
          <cell r="J560"/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/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/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/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/>
          <cell r="AF562">
            <v>765.59999999999991</v>
          </cell>
          <cell r="AG562">
            <v>1.0746469779062913</v>
          </cell>
        </row>
        <row r="563">
          <cell r="A563"/>
          <cell r="AE563"/>
          <cell r="AF563"/>
          <cell r="AG563"/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/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/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/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/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/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/>
          <cell r="AF569">
            <v>8.0800000000000409</v>
          </cell>
          <cell r="AG569">
            <v>5.5146055146055431E-2</v>
          </cell>
        </row>
        <row r="570">
          <cell r="A570"/>
          <cell r="AE570"/>
          <cell r="AG570"/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/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/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/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/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/>
          <cell r="AF575">
            <v>0</v>
          </cell>
          <cell r="AG575" t="str">
            <v>0%</v>
          </cell>
        </row>
        <row r="576">
          <cell r="A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G576"/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/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/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/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/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/>
          <cell r="E581"/>
          <cell r="F581"/>
          <cell r="G581"/>
          <cell r="H581"/>
          <cell r="I581"/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/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/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/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/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/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/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/>
          <cell r="E587"/>
          <cell r="F587"/>
          <cell r="G587"/>
          <cell r="H587"/>
          <cell r="I587"/>
          <cell r="J587"/>
          <cell r="K587"/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/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/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/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/>
          <cell r="AF590">
            <v>-399.45000000000027</v>
          </cell>
          <cell r="AG590">
            <v>-0.27140605253502575</v>
          </cell>
        </row>
        <row r="591">
          <cell r="A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/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/>
          <cell r="AF593">
            <v>1.4200000000000728</v>
          </cell>
          <cell r="AG593">
            <v>1.0572083742815992E-3</v>
          </cell>
        </row>
        <row r="594">
          <cell r="A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/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/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/>
          <cell r="E597"/>
          <cell r="F597"/>
          <cell r="G597"/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/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/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/>
          <cell r="E599"/>
          <cell r="F599"/>
          <cell r="G599"/>
          <cell r="H599"/>
          <cell r="I599"/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/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/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>
            <v>790.8</v>
          </cell>
          <cell r="AC601">
            <v>0</v>
          </cell>
          <cell r="AD601">
            <v>0</v>
          </cell>
          <cell r="AE601"/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/>
          <cell r="E602"/>
          <cell r="F602"/>
          <cell r="G602"/>
          <cell r="H602"/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/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/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/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/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/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/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/>
          <cell r="C608" t="str">
            <v xml:space="preserve">    Gastos no Deducibles por Descuentos de Capital - Cartera CHTP</v>
          </cell>
          <cell r="D608"/>
          <cell r="E608"/>
          <cell r="F608"/>
          <cell r="G608"/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/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/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/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/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/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/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/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/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/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/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/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/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/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/>
          <cell r="AF621">
            <v>0</v>
          </cell>
          <cell r="AG621">
            <v>1</v>
          </cell>
        </row>
        <row r="622">
          <cell r="A622">
            <v>819900</v>
          </cell>
          <cell r="B622"/>
          <cell r="C622" t="str">
            <v xml:space="preserve">   Gasto Corporativo</v>
          </cell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</row>
        <row r="623">
          <cell r="A623"/>
          <cell r="AE623"/>
          <cell r="AG623"/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/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/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/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/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/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/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/>
          <cell r="AF630">
            <v>0</v>
          </cell>
          <cell r="AG630" t="str">
            <v>0%</v>
          </cell>
        </row>
        <row r="631">
          <cell r="A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</row>
        <row r="632">
          <cell r="A632">
            <v>813002</v>
          </cell>
          <cell r="B632"/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/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/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/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/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/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</row>
        <row r="638">
          <cell r="A638"/>
          <cell r="AE638"/>
          <cell r="AG638"/>
        </row>
        <row r="639">
          <cell r="A639"/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/>
          <cell r="AF639">
            <v>133216.93999999971</v>
          </cell>
          <cell r="AG639">
            <v>-1.120513197075393</v>
          </cell>
        </row>
        <row r="640">
          <cell r="A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</row>
        <row r="641">
          <cell r="A641"/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/>
          <cell r="AA641"/>
          <cell r="AB641"/>
          <cell r="AC641"/>
          <cell r="AD641"/>
          <cell r="AE641"/>
          <cell r="AF641" t="str">
            <v>SIN VENTA DE CARTERA</v>
          </cell>
          <cell r="AG641"/>
        </row>
        <row r="642">
          <cell r="A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>
            <v>-1236507.6500000001</v>
          </cell>
          <cell r="Q642"/>
          <cell r="R642"/>
          <cell r="S642">
            <v>-1579186.04</v>
          </cell>
          <cell r="T642"/>
          <cell r="U642"/>
          <cell r="V642">
            <v>-927553.40999999957</v>
          </cell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</row>
        <row r="643">
          <cell r="A643"/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/>
          <cell r="AA643"/>
          <cell r="AB643"/>
          <cell r="AC643"/>
          <cell r="AD643"/>
          <cell r="AE643"/>
          <cell r="AF643" t="str">
            <v>SIN RESERVA DE SANEAMIENTO</v>
          </cell>
          <cell r="AG643"/>
        </row>
        <row r="644">
          <cell r="A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</row>
        <row r="645">
          <cell r="A645"/>
          <cell r="AA645"/>
          <cell r="AB645"/>
          <cell r="AC645"/>
          <cell r="AD645"/>
          <cell r="AE645"/>
          <cell r="AF645"/>
          <cell r="AG645"/>
        </row>
        <row r="646">
          <cell r="A646"/>
          <cell r="AA646"/>
          <cell r="AB646"/>
          <cell r="AC646"/>
          <cell r="AD646"/>
          <cell r="AE646"/>
          <cell r="AG646"/>
        </row>
        <row r="647">
          <cell r="A647"/>
          <cell r="AE647"/>
          <cell r="AG647"/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/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/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/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/>
          <cell r="C650" t="str">
            <v>Intereses S/Préstamos de Dudosa Recuperación - Préstamos</v>
          </cell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/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/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/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/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/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/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/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/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/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/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/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/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/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/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/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/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/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/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/>
          <cell r="AF664">
            <v>-56</v>
          </cell>
          <cell r="AG664">
            <v>0.84848484848484851</v>
          </cell>
        </row>
        <row r="665">
          <cell r="V665"/>
          <cell r="W665"/>
          <cell r="X665"/>
          <cell r="Y665"/>
          <cell r="Z665"/>
          <cell r="AA665"/>
          <cell r="AB665"/>
          <cell r="AC665"/>
          <cell r="AD665"/>
        </row>
        <row r="666">
          <cell r="V666"/>
          <cell r="W666"/>
          <cell r="X666"/>
          <cell r="Y666"/>
          <cell r="Z666"/>
          <cell r="AA666"/>
          <cell r="AB666"/>
          <cell r="AC666"/>
          <cell r="AD666"/>
        </row>
        <row r="667">
          <cell r="V667"/>
          <cell r="W667"/>
          <cell r="X667"/>
          <cell r="Y667"/>
          <cell r="Z667"/>
          <cell r="AA667"/>
          <cell r="AB667"/>
          <cell r="AC667"/>
          <cell r="AD667"/>
        </row>
        <row r="668">
          <cell r="V668"/>
          <cell r="W668"/>
          <cell r="X668"/>
          <cell r="Y668"/>
          <cell r="Z668"/>
          <cell r="AA668"/>
          <cell r="AB668"/>
          <cell r="AC668"/>
          <cell r="AD668"/>
        </row>
        <row r="669">
          <cell r="V669"/>
          <cell r="W669"/>
          <cell r="X669"/>
          <cell r="Y669"/>
          <cell r="Z669"/>
          <cell r="AA669"/>
          <cell r="AB669"/>
          <cell r="AC669"/>
          <cell r="AD669"/>
        </row>
        <row r="670">
          <cell r="V670"/>
          <cell r="W670"/>
          <cell r="X670"/>
          <cell r="Y670"/>
          <cell r="Z670"/>
          <cell r="AA670"/>
          <cell r="AB670"/>
          <cell r="AC670"/>
          <cell r="AD670"/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5"/>
  <sheetViews>
    <sheetView tabSelected="1" topLeftCell="A37" zoomScale="87" zoomScaleNormal="87" workbookViewId="0">
      <selection activeCell="C101" sqref="C101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51</v>
      </c>
      <c r="L1" s="4" t="s">
        <v>0</v>
      </c>
    </row>
    <row r="2" spans="1:12" s="4" customFormat="1" ht="17.25" customHeight="1">
      <c r="A2" s="44" t="s">
        <v>47</v>
      </c>
      <c r="B2" s="44"/>
      <c r="C2" s="44"/>
      <c r="D2" s="44"/>
      <c r="E2" s="44"/>
      <c r="F2" s="44"/>
      <c r="G2" s="5"/>
      <c r="H2" s="3"/>
      <c r="I2" s="3"/>
      <c r="J2" s="3"/>
      <c r="K2" s="4" t="s">
        <v>52</v>
      </c>
      <c r="L2" s="4" t="s">
        <v>1</v>
      </c>
    </row>
    <row r="3" spans="1:12" s="4" customFormat="1" ht="17.25" customHeight="1">
      <c r="A3" s="46" t="s">
        <v>2</v>
      </c>
      <c r="B3" s="46"/>
      <c r="C3" s="46"/>
      <c r="D3" s="46"/>
      <c r="E3" s="46"/>
      <c r="F3" s="46"/>
      <c r="G3" s="5"/>
      <c r="H3" s="3"/>
      <c r="I3" s="3"/>
      <c r="J3" s="3"/>
      <c r="K3" s="4" t="s">
        <v>53</v>
      </c>
      <c r="L3" s="4" t="s">
        <v>3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54</v>
      </c>
      <c r="L4" s="4" t="s">
        <v>4</v>
      </c>
    </row>
    <row r="5" spans="1:12" s="4" customFormat="1" ht="17.25" customHeight="1">
      <c r="A5" s="44" t="s">
        <v>49</v>
      </c>
      <c r="B5" s="44"/>
      <c r="C5" s="44"/>
      <c r="D5" s="44"/>
      <c r="E5" s="44"/>
      <c r="F5" s="44"/>
      <c r="G5" s="2"/>
      <c r="H5" s="3"/>
      <c r="I5" s="3"/>
      <c r="J5" s="3"/>
      <c r="K5" s="4" t="s">
        <v>55</v>
      </c>
    </row>
    <row r="6" spans="1:12" s="4" customFormat="1" ht="17.25" customHeight="1">
      <c r="A6" s="46"/>
      <c r="B6" s="46"/>
      <c r="C6" s="46"/>
      <c r="D6" s="46"/>
      <c r="E6" s="46"/>
      <c r="F6" s="46"/>
      <c r="G6" s="2"/>
      <c r="H6" s="3"/>
      <c r="I6" s="3"/>
      <c r="J6" s="3"/>
      <c r="K6" s="4" t="s">
        <v>56</v>
      </c>
    </row>
    <row r="7" spans="1:12" s="4" customFormat="1" ht="17.25" customHeight="1">
      <c r="A7" s="46" t="str">
        <f>+K4</f>
        <v>Al 30 de abril de 2021</v>
      </c>
      <c r="B7" s="46"/>
      <c r="C7" s="46"/>
      <c r="D7" s="46"/>
      <c r="E7" s="46"/>
      <c r="F7" s="46"/>
      <c r="G7" s="2"/>
      <c r="H7" s="3"/>
      <c r="I7" s="3"/>
      <c r="J7" s="3"/>
      <c r="K7" s="4" t="s">
        <v>57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58</v>
      </c>
    </row>
    <row r="9" spans="1:12" s="4" customFormat="1" ht="17.25" customHeight="1">
      <c r="A9" s="46" t="s">
        <v>5</v>
      </c>
      <c r="B9" s="46"/>
      <c r="C9" s="46"/>
      <c r="D9" s="46"/>
      <c r="E9" s="46"/>
      <c r="F9" s="46"/>
      <c r="G9" s="2"/>
      <c r="H9" s="3"/>
      <c r="I9" s="3"/>
      <c r="J9" s="3"/>
      <c r="K9" s="4" t="s">
        <v>59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60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61</v>
      </c>
    </row>
    <row r="12" spans="1:12" s="4" customFormat="1" ht="17.25" customHeight="1">
      <c r="A12" s="1"/>
      <c r="B12" s="1"/>
      <c r="C12" s="1"/>
      <c r="D12" s="8"/>
      <c r="E12" s="8"/>
      <c r="F12" s="8">
        <v>2021</v>
      </c>
      <c r="G12" s="8"/>
      <c r="H12" s="3"/>
      <c r="I12" s="3"/>
      <c r="J12" s="3"/>
      <c r="K12" s="4" t="s">
        <v>62</v>
      </c>
    </row>
    <row r="13" spans="1:12" s="4" customFormat="1" ht="17.25" customHeight="1">
      <c r="A13" s="9" t="s">
        <v>6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7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8</v>
      </c>
      <c r="C15" s="1"/>
      <c r="D15" s="12"/>
      <c r="E15" s="12"/>
      <c r="F15" s="36">
        <v>24570</v>
      </c>
      <c r="G15" s="2"/>
      <c r="H15" s="3"/>
      <c r="I15" s="3"/>
      <c r="J15" s="3"/>
    </row>
    <row r="16" spans="1:12" s="4" customFormat="1" ht="17.25" customHeight="1">
      <c r="A16" s="1"/>
      <c r="B16" s="1" t="s">
        <v>41</v>
      </c>
      <c r="C16" s="1"/>
      <c r="D16" s="12"/>
      <c r="E16" s="12"/>
      <c r="F16" s="14">
        <v>500</v>
      </c>
      <c r="G16" s="2"/>
      <c r="H16" s="3"/>
      <c r="I16" s="3"/>
      <c r="J16" s="3"/>
    </row>
    <row r="17" spans="1:32" ht="17.25" customHeight="1">
      <c r="B17" s="1" t="s">
        <v>44</v>
      </c>
      <c r="D17" s="12"/>
      <c r="E17" s="12"/>
      <c r="F17" s="16">
        <v>53245</v>
      </c>
    </row>
    <row r="18" spans="1:32" ht="17.25" customHeight="1">
      <c r="D18" s="12"/>
      <c r="E18" s="12"/>
      <c r="F18" s="37">
        <f>SUM(F15:F17)</f>
        <v>78315</v>
      </c>
    </row>
    <row r="19" spans="1:32" ht="17.25" customHeight="1">
      <c r="D19" s="12"/>
      <c r="E19" s="12"/>
      <c r="F19" s="14"/>
    </row>
    <row r="20" spans="1:32" ht="17.25" customHeight="1">
      <c r="A20" s="11" t="s">
        <v>9</v>
      </c>
      <c r="D20" s="12"/>
      <c r="E20" s="12"/>
      <c r="F20" s="35"/>
    </row>
    <row r="21" spans="1:32" ht="17.25" customHeight="1">
      <c r="B21" s="1" t="s">
        <v>38</v>
      </c>
      <c r="D21" s="12"/>
      <c r="E21" s="12"/>
      <c r="F21" s="16">
        <v>3616.9</v>
      </c>
    </row>
    <row r="22" spans="1:32" ht="17.25" customHeight="1">
      <c r="D22" s="12"/>
      <c r="E22" s="12"/>
      <c r="F22" s="14"/>
    </row>
    <row r="23" spans="1:32" ht="17.25" customHeight="1">
      <c r="A23" s="11" t="s">
        <v>10</v>
      </c>
      <c r="D23" s="12"/>
      <c r="E23" s="12"/>
      <c r="F23" s="14"/>
    </row>
    <row r="24" spans="1:32" ht="17.25" customHeight="1">
      <c r="B24" s="1" t="s">
        <v>39</v>
      </c>
      <c r="D24" s="12"/>
      <c r="E24" s="12"/>
      <c r="F24" s="16">
        <v>93.7</v>
      </c>
    </row>
    <row r="25" spans="1:32" ht="3.75" customHeight="1">
      <c r="D25" s="12"/>
      <c r="E25" s="12"/>
      <c r="F25" s="42"/>
    </row>
    <row r="26" spans="1:32" ht="17.25" customHeight="1" thickBot="1">
      <c r="A26" s="11" t="s">
        <v>11</v>
      </c>
      <c r="D26" s="12"/>
      <c r="E26" s="12"/>
      <c r="F26" s="17">
        <f>+F18+F21+F24</f>
        <v>82025.599999999991</v>
      </c>
    </row>
    <row r="27" spans="1:32" ht="17.25" customHeight="1" thickTop="1">
      <c r="D27" s="12"/>
      <c r="E27" s="12"/>
      <c r="F27" s="14"/>
    </row>
    <row r="28" spans="1:32" ht="17.25" customHeight="1">
      <c r="A28" s="9" t="s">
        <v>12</v>
      </c>
      <c r="D28" s="12"/>
      <c r="E28" s="12"/>
      <c r="F28" s="14"/>
    </row>
    <row r="29" spans="1:32" ht="17.25" customHeight="1">
      <c r="A29" s="11" t="s">
        <v>13</v>
      </c>
      <c r="D29" s="12"/>
      <c r="E29" s="12"/>
      <c r="F29" s="39"/>
      <c r="G29" s="13"/>
    </row>
    <row r="30" spans="1:32" ht="17.25" customHeight="1">
      <c r="A30" s="9"/>
      <c r="B30" s="1" t="s">
        <v>14</v>
      </c>
      <c r="D30" s="12"/>
      <c r="E30" s="12"/>
      <c r="F30" s="36">
        <v>68224.100000000006</v>
      </c>
    </row>
    <row r="31" spans="1:32" s="4" customFormat="1" ht="17.25" customHeight="1">
      <c r="A31" s="9"/>
      <c r="B31" s="1" t="s">
        <v>15</v>
      </c>
      <c r="C31" s="1"/>
      <c r="D31" s="12"/>
      <c r="E31" s="12"/>
      <c r="F31" s="16">
        <v>4.4000000000000004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>
        <f>SUM(F30:F31)</f>
        <v>68228.5</v>
      </c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9"/>
      <c r="B33" s="1"/>
      <c r="C33" s="1"/>
      <c r="D33" s="12"/>
      <c r="E33" s="12"/>
      <c r="F33" s="14"/>
      <c r="G33" s="2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1" t="s">
        <v>16</v>
      </c>
      <c r="B34" s="1"/>
      <c r="C34" s="1"/>
      <c r="D34" s="12"/>
      <c r="E34" s="12"/>
      <c r="F34" s="35"/>
      <c r="G34" s="19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17</v>
      </c>
      <c r="C35" s="1"/>
      <c r="D35" s="12"/>
      <c r="E35" s="12"/>
      <c r="F35" s="14">
        <v>2030.9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18</v>
      </c>
      <c r="C36" s="1"/>
      <c r="D36" s="12"/>
      <c r="E36" s="12"/>
      <c r="F36" s="14">
        <v>206.5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 t="s">
        <v>19</v>
      </c>
      <c r="C37" s="1"/>
      <c r="D37" s="12"/>
      <c r="E37" s="12"/>
      <c r="F37" s="16">
        <v>1845.2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"/>
      <c r="B38" s="1"/>
      <c r="C38" s="1"/>
      <c r="D38" s="12"/>
      <c r="E38" s="12"/>
      <c r="F38" s="16">
        <f>SUM(F35:F37)</f>
        <v>4082.6000000000004</v>
      </c>
      <c r="G38" s="2"/>
      <c r="H38" s="3"/>
      <c r="I38" s="3"/>
      <c r="J38" s="3"/>
      <c r="K38" s="1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 t="s">
        <v>20</v>
      </c>
      <c r="B39" s="1"/>
      <c r="C39" s="1"/>
      <c r="D39" s="12"/>
      <c r="E39" s="12"/>
      <c r="F39" s="15">
        <f>+F32+F38</f>
        <v>72311.100000000006</v>
      </c>
      <c r="G39" s="2"/>
      <c r="H39" s="3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A40" s="11"/>
      <c r="B40" s="1"/>
      <c r="C40" s="1"/>
      <c r="D40" s="12"/>
      <c r="E40" s="12"/>
      <c r="F40" s="14"/>
      <c r="G40" s="2"/>
      <c r="H40" s="14"/>
      <c r="I40" s="3"/>
      <c r="J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7.25" customHeight="1">
      <c r="A41" s="11" t="s">
        <v>21</v>
      </c>
      <c r="D41" s="12"/>
      <c r="E41" s="12"/>
      <c r="F41" s="15">
        <f>SUM(F42:F43)</f>
        <v>9714.5</v>
      </c>
    </row>
    <row r="42" spans="1:32" ht="17.25" customHeight="1">
      <c r="B42" s="1" t="s">
        <v>22</v>
      </c>
      <c r="D42" s="12"/>
      <c r="E42" s="12"/>
      <c r="F42" s="14">
        <v>8390.4</v>
      </c>
    </row>
    <row r="43" spans="1:32" ht="17.25" customHeight="1">
      <c r="B43" s="1" t="s">
        <v>42</v>
      </c>
      <c r="D43" s="12"/>
      <c r="E43" s="12"/>
      <c r="F43" s="16">
        <v>1324.1</v>
      </c>
      <c r="I43" s="40"/>
    </row>
    <row r="44" spans="1:32" ht="7.5" customHeight="1">
      <c r="D44" s="12"/>
      <c r="E44" s="12"/>
      <c r="F44" s="14"/>
    </row>
    <row r="45" spans="1:32" ht="17.25" customHeight="1" thickBot="1">
      <c r="A45" s="11" t="s">
        <v>23</v>
      </c>
      <c r="D45" s="12"/>
      <c r="E45" s="12"/>
      <c r="F45" s="20">
        <f>+F39+F41</f>
        <v>82025.600000000006</v>
      </c>
    </row>
    <row r="46" spans="1:32" ht="17.25" customHeight="1" thickTop="1">
      <c r="A46" s="11"/>
      <c r="D46" s="12"/>
      <c r="E46" s="12"/>
      <c r="F46" s="14"/>
      <c r="G46" s="14"/>
    </row>
    <row r="47" spans="1:32" ht="17.25" customHeight="1" thickBot="1">
      <c r="A47" s="21"/>
      <c r="B47" s="22"/>
      <c r="C47" s="22"/>
      <c r="D47" s="22"/>
      <c r="E47" s="22"/>
      <c r="F47" s="23"/>
      <c r="G47" s="24"/>
    </row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ht="17.25" customHeight="1"/>
    <row r="54" spans="1:32" s="1" customFormat="1" ht="17.25" customHeight="1">
      <c r="A54" s="1" t="s">
        <v>67</v>
      </c>
      <c r="G54" s="2"/>
      <c r="K54" s="4"/>
      <c r="L54" s="18"/>
      <c r="M54" s="18"/>
      <c r="P54" s="14"/>
      <c r="AF54" s="14"/>
    </row>
    <row r="55" spans="1:32" s="1" customFormat="1" ht="17.25" customHeight="1">
      <c r="A55" s="1" t="s">
        <v>63</v>
      </c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G60" s="2"/>
      <c r="K60" s="4"/>
      <c r="L60" s="18"/>
      <c r="M60" s="18"/>
      <c r="P60" s="14"/>
      <c r="AF60" s="14"/>
    </row>
    <row r="61" spans="1:32" s="1" customFormat="1" ht="17.25" customHeight="1">
      <c r="A61" s="12"/>
      <c r="B61" s="12"/>
      <c r="C61" s="12"/>
      <c r="D61" s="12"/>
      <c r="E61" s="12"/>
      <c r="F61" s="12"/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64</v>
      </c>
      <c r="G62" s="2"/>
      <c r="K62" s="4"/>
      <c r="L62" s="18"/>
      <c r="M62" s="18"/>
      <c r="P62" s="14"/>
      <c r="AF62" s="14"/>
    </row>
    <row r="63" spans="1:32" s="1" customFormat="1" ht="17.25" customHeight="1">
      <c r="A63" s="1" t="s">
        <v>65</v>
      </c>
      <c r="G63" s="2"/>
      <c r="K63" s="4"/>
      <c r="L63" s="18"/>
      <c r="M63" s="18"/>
      <c r="P63" s="14"/>
      <c r="AF63" s="14"/>
    </row>
    <row r="64" spans="1:32" ht="17.25" customHeight="1"/>
    <row r="65" spans="1:32" s="4" customFormat="1" ht="17.25" customHeight="1">
      <c r="A65" s="44" t="s">
        <v>47</v>
      </c>
      <c r="B65" s="44"/>
      <c r="C65" s="44"/>
      <c r="D65" s="44"/>
      <c r="E65" s="44"/>
      <c r="F65" s="44"/>
      <c r="G65" s="25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5" t="s">
        <v>2</v>
      </c>
      <c r="B66" s="45"/>
      <c r="C66" s="45"/>
      <c r="D66" s="45"/>
      <c r="E66" s="45"/>
      <c r="F66" s="45"/>
      <c r="G66" s="26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26"/>
      <c r="B67" s="26"/>
      <c r="C67" s="26"/>
      <c r="D67" s="26"/>
      <c r="E67" s="26"/>
      <c r="F67" s="26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4" t="s">
        <v>50</v>
      </c>
      <c r="B68" s="44"/>
      <c r="C68" s="44"/>
      <c r="D68" s="44"/>
      <c r="E68" s="44"/>
      <c r="F68" s="44"/>
      <c r="G68" s="25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5"/>
      <c r="B69" s="45"/>
      <c r="C69" s="45"/>
      <c r="D69" s="45"/>
      <c r="E69" s="45"/>
      <c r="F69" s="45"/>
      <c r="G69" s="26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69</v>
      </c>
      <c r="B70" s="6"/>
      <c r="C70" s="6"/>
      <c r="D70" s="6"/>
      <c r="E70" s="6"/>
      <c r="F70" s="6"/>
      <c r="G70" s="6"/>
      <c r="H70" s="3"/>
      <c r="I70" s="3"/>
      <c r="J70" s="3"/>
      <c r="K70" s="1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6" t="s">
        <v>24</v>
      </c>
      <c r="B72" s="46"/>
      <c r="C72" s="46"/>
      <c r="D72" s="46"/>
      <c r="E72" s="46"/>
      <c r="F72" s="46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7"/>
      <c r="B73" s="7"/>
      <c r="C73" s="7"/>
      <c r="D73" s="7"/>
      <c r="E73" s="7"/>
      <c r="F73" s="7"/>
      <c r="G73" s="7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2"/>
      <c r="B74" s="2"/>
      <c r="C74" s="2"/>
      <c r="D74" s="2"/>
      <c r="E74" s="2"/>
      <c r="F74" s="2"/>
      <c r="G74" s="2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8"/>
      <c r="E75" s="8"/>
      <c r="F75" s="8">
        <v>2021</v>
      </c>
      <c r="G75" s="8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/>
      <c r="G76" s="8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27" t="s">
        <v>25</v>
      </c>
      <c r="B77" s="28"/>
      <c r="C77" s="28"/>
      <c r="D77" s="8"/>
      <c r="E77" s="8"/>
      <c r="G77" s="29"/>
    </row>
    <row r="78" spans="1:32" ht="17.25" customHeight="1">
      <c r="A78" s="28"/>
      <c r="B78" s="28" t="s">
        <v>26</v>
      </c>
      <c r="C78" s="28"/>
      <c r="D78" s="8"/>
      <c r="E78" s="8"/>
      <c r="F78" s="36">
        <v>5165.5</v>
      </c>
      <c r="G78" s="30"/>
    </row>
    <row r="79" spans="1:32" ht="17.25" customHeight="1">
      <c r="A79" s="28"/>
      <c r="B79" s="28" t="s">
        <v>27</v>
      </c>
      <c r="C79" s="28"/>
      <c r="D79" s="8"/>
      <c r="E79" s="8"/>
      <c r="F79" s="14">
        <v>855.6</v>
      </c>
      <c r="G79" s="30"/>
    </row>
    <row r="80" spans="1:32" ht="17.25" hidden="1" customHeight="1">
      <c r="A80" s="28"/>
      <c r="B80" s="28" t="s">
        <v>40</v>
      </c>
      <c r="C80" s="28"/>
      <c r="D80" s="8"/>
      <c r="E80" s="8"/>
      <c r="F80" s="14">
        <v>0</v>
      </c>
      <c r="G80" s="30"/>
    </row>
    <row r="81" spans="1:13" ht="17.25" customHeight="1">
      <c r="A81" s="28"/>
      <c r="B81" s="28" t="s">
        <v>28</v>
      </c>
      <c r="C81" s="28"/>
      <c r="D81" s="8"/>
      <c r="E81" s="8"/>
      <c r="F81" s="14">
        <v>148.5</v>
      </c>
      <c r="G81" s="30"/>
    </row>
    <row r="82" spans="1:13" ht="17.25" customHeight="1">
      <c r="A82" s="28"/>
      <c r="B82" s="28" t="s">
        <v>29</v>
      </c>
      <c r="C82" s="28"/>
      <c r="D82" s="8"/>
      <c r="E82" s="8"/>
      <c r="F82" s="16">
        <v>192.9</v>
      </c>
      <c r="G82" s="30"/>
      <c r="K82" s="3"/>
      <c r="L82" s="3"/>
      <c r="M82" s="3"/>
    </row>
    <row r="83" spans="1:13" ht="17.25" customHeight="1">
      <c r="A83" s="28"/>
      <c r="B83" s="28"/>
      <c r="C83" s="28"/>
      <c r="D83" s="8"/>
      <c r="E83" s="8"/>
      <c r="F83" s="14">
        <f>SUM(F78:F82)</f>
        <v>6362.5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/>
      <c r="G84" s="30"/>
      <c r="K84" s="3"/>
      <c r="L84" s="3"/>
      <c r="M84" s="3"/>
    </row>
    <row r="85" spans="1:13" ht="17.25" customHeight="1">
      <c r="A85" s="27" t="s">
        <v>30</v>
      </c>
      <c r="B85" s="28"/>
      <c r="C85" s="28"/>
      <c r="D85" s="8"/>
      <c r="E85" s="8"/>
      <c r="G85" s="31"/>
      <c r="K85" s="3"/>
      <c r="L85" s="3"/>
      <c r="M85" s="3"/>
    </row>
    <row r="86" spans="1:13" ht="17.25" customHeight="1">
      <c r="A86" s="28"/>
      <c r="B86" s="28" t="s">
        <v>31</v>
      </c>
      <c r="C86" s="28"/>
      <c r="D86" s="8"/>
      <c r="E86" s="8"/>
      <c r="F86" s="14">
        <v>-987.2</v>
      </c>
      <c r="G86" s="30"/>
      <c r="K86" s="3"/>
      <c r="L86" s="3"/>
      <c r="M86" s="3"/>
    </row>
    <row r="87" spans="1:13" ht="17.25" customHeight="1">
      <c r="A87" s="28"/>
      <c r="B87" s="28" t="s">
        <v>29</v>
      </c>
      <c r="C87" s="28"/>
      <c r="D87" s="8"/>
      <c r="E87" s="8"/>
      <c r="F87" s="16">
        <v>-174.1</v>
      </c>
      <c r="G87" s="30"/>
      <c r="K87" s="3"/>
      <c r="L87" s="3"/>
      <c r="M87" s="3"/>
    </row>
    <row r="88" spans="1:13" ht="17.25" customHeight="1">
      <c r="A88" s="28"/>
      <c r="B88" s="28"/>
      <c r="C88" s="28"/>
      <c r="D88" s="8"/>
      <c r="E88" s="8"/>
      <c r="F88" s="38">
        <f>SUM(F86:F87)</f>
        <v>-1161.3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14"/>
      <c r="G89" s="30"/>
      <c r="K89" s="3"/>
      <c r="L89" s="3"/>
      <c r="M89" s="3"/>
    </row>
    <row r="90" spans="1:13" ht="17.25" customHeight="1">
      <c r="A90" s="27" t="s">
        <v>32</v>
      </c>
      <c r="B90" s="28"/>
      <c r="C90" s="28"/>
      <c r="D90" s="8"/>
      <c r="E90" s="8"/>
      <c r="F90" s="16">
        <v>-2522.5</v>
      </c>
      <c r="G90" s="30"/>
      <c r="K90" s="3"/>
      <c r="L90" s="3"/>
      <c r="M90" s="3"/>
    </row>
    <row r="91" spans="1:13" ht="17.25" customHeight="1">
      <c r="A91" s="27"/>
      <c r="B91" s="28"/>
      <c r="C91" s="28"/>
      <c r="D91" s="8"/>
      <c r="E91" s="8"/>
      <c r="F91" s="14">
        <f>SUM(F88:F90)</f>
        <v>-3683.8</v>
      </c>
      <c r="G91" s="30"/>
      <c r="K91" s="3"/>
      <c r="L91" s="3"/>
      <c r="M91" s="3"/>
    </row>
    <row r="92" spans="1:13" ht="17.25" customHeight="1">
      <c r="A92" s="27" t="s">
        <v>33</v>
      </c>
      <c r="B92" s="28"/>
      <c r="C92" s="28"/>
      <c r="D92" s="8"/>
      <c r="E92" s="8"/>
      <c r="F92" s="32">
        <f>+F83+F88+F90</f>
        <v>2678.7</v>
      </c>
      <c r="G92" s="33"/>
      <c r="K92" s="3"/>
      <c r="L92" s="3"/>
      <c r="M92" s="3"/>
    </row>
    <row r="93" spans="1:13" ht="17.25" customHeight="1">
      <c r="A93" s="27"/>
      <c r="B93" s="28"/>
      <c r="C93" s="28"/>
      <c r="D93" s="12"/>
      <c r="E93" s="12"/>
      <c r="F93" s="14"/>
      <c r="G93" s="30"/>
      <c r="K93" s="3"/>
      <c r="L93" s="3"/>
      <c r="M93" s="3"/>
    </row>
    <row r="94" spans="1:13" ht="17.25" customHeight="1">
      <c r="A94" s="27" t="s">
        <v>34</v>
      </c>
      <c r="B94" s="28"/>
      <c r="C94" s="28"/>
      <c r="F94" s="14"/>
      <c r="G94" s="30"/>
      <c r="K94" s="3"/>
      <c r="L94" s="3"/>
      <c r="M94" s="3"/>
    </row>
    <row r="95" spans="1:13" ht="17.25" customHeight="1">
      <c r="A95" s="27"/>
      <c r="B95" s="28" t="s">
        <v>35</v>
      </c>
      <c r="C95" s="28"/>
      <c r="D95" s="12"/>
      <c r="F95" s="14">
        <v>-1515.6</v>
      </c>
      <c r="G95" s="30"/>
      <c r="K95" s="3"/>
      <c r="L95" s="3"/>
      <c r="M95" s="3"/>
    </row>
    <row r="96" spans="1:13" ht="17.25" customHeight="1">
      <c r="A96" s="28"/>
      <c r="B96" s="28" t="s">
        <v>36</v>
      </c>
      <c r="C96" s="28"/>
      <c r="D96" s="12"/>
      <c r="E96" s="12"/>
      <c r="F96" s="14">
        <v>-1894.8</v>
      </c>
      <c r="G96" s="30"/>
      <c r="K96" s="3"/>
      <c r="L96" s="3"/>
      <c r="M96" s="3"/>
    </row>
    <row r="97" spans="1:32">
      <c r="A97" s="28"/>
      <c r="B97" s="28" t="s">
        <v>37</v>
      </c>
      <c r="C97" s="28"/>
      <c r="D97" s="12"/>
      <c r="E97" s="12"/>
      <c r="F97" s="16">
        <v>-195.1</v>
      </c>
      <c r="G97" s="30"/>
    </row>
    <row r="98" spans="1:32">
      <c r="A98" s="28"/>
      <c r="B98" s="28"/>
      <c r="C98" s="28"/>
      <c r="D98" s="12"/>
      <c r="E98" s="12"/>
      <c r="F98" s="37">
        <f>SUM(F95:F97)</f>
        <v>-3605.4999999999995</v>
      </c>
      <c r="G98" s="30"/>
    </row>
    <row r="99" spans="1:32">
      <c r="A99" s="27" t="s">
        <v>43</v>
      </c>
      <c r="B99" s="28"/>
      <c r="C99" s="28"/>
      <c r="F99" s="30">
        <f>+F92+F98</f>
        <v>-926.79999999999973</v>
      </c>
      <c r="G99" s="34"/>
    </row>
    <row r="100" spans="1:32">
      <c r="B100" s="28" t="s">
        <v>45</v>
      </c>
      <c r="C100" s="28"/>
      <c r="D100" s="12"/>
      <c r="E100" s="12"/>
      <c r="F100" s="16">
        <v>725.9</v>
      </c>
      <c r="G100" s="30"/>
    </row>
    <row r="101" spans="1:32" ht="18" thickBot="1">
      <c r="A101" s="27" t="s">
        <v>68</v>
      </c>
      <c r="B101" s="28"/>
      <c r="C101" s="28"/>
      <c r="F101" s="43">
        <f>+F99+F100</f>
        <v>-200.89999999999975</v>
      </c>
      <c r="G101" s="35"/>
    </row>
    <row r="102" spans="1:32" hidden="1">
      <c r="A102" s="27"/>
      <c r="B102" s="28" t="s">
        <v>46</v>
      </c>
      <c r="C102" s="28"/>
      <c r="F102" s="16">
        <v>0</v>
      </c>
      <c r="G102" s="35"/>
    </row>
    <row r="103" spans="1:32" ht="18" hidden="1" thickBot="1">
      <c r="A103" s="27" t="s">
        <v>48</v>
      </c>
      <c r="B103" s="28"/>
      <c r="C103" s="28"/>
      <c r="F103" s="41">
        <f>+F101+F102</f>
        <v>-200.89999999999975</v>
      </c>
      <c r="G103" s="35"/>
    </row>
    <row r="104" spans="1:32" ht="18.75" thickTop="1" thickBot="1">
      <c r="A104" s="21"/>
      <c r="B104" s="22"/>
      <c r="C104" s="22"/>
      <c r="D104" s="22"/>
      <c r="E104" s="22"/>
      <c r="F104" s="23"/>
      <c r="G104" s="24"/>
    </row>
    <row r="105" spans="1:32" ht="17.25" customHeight="1"/>
    <row r="106" spans="1:32" ht="18.75" customHeight="1">
      <c r="A106" s="27"/>
      <c r="B106" s="28"/>
      <c r="C106" s="28"/>
      <c r="F106" s="36"/>
      <c r="G106" s="35"/>
    </row>
    <row r="107" spans="1:32" ht="18.75" customHeight="1">
      <c r="A107" s="27"/>
      <c r="B107" s="28"/>
      <c r="C107" s="28"/>
      <c r="F107" s="36"/>
      <c r="G107" s="35"/>
    </row>
    <row r="108" spans="1:32" ht="18.75" customHeight="1">
      <c r="A108" s="27"/>
      <c r="B108" s="28"/>
      <c r="C108" s="28"/>
      <c r="F108" s="36"/>
      <c r="G108" s="35"/>
    </row>
    <row r="109" spans="1:32" ht="17.25" customHeight="1">
      <c r="A109" s="27"/>
      <c r="B109" s="28"/>
      <c r="C109" s="28"/>
      <c r="F109" s="14"/>
      <c r="G109" s="35"/>
    </row>
    <row r="112" spans="1:32" s="1" customFormat="1" ht="17.25" customHeight="1">
      <c r="A112" s="1" t="s">
        <v>66</v>
      </c>
      <c r="G112" s="2"/>
      <c r="K112" s="4"/>
      <c r="L112" s="18"/>
      <c r="M112" s="18"/>
      <c r="P112" s="14"/>
      <c r="AF112" s="14"/>
    </row>
    <row r="113" spans="1:32" s="1" customFormat="1" ht="17.25" customHeight="1">
      <c r="A113" s="1" t="s">
        <v>63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A119" s="12"/>
      <c r="B119" s="12"/>
      <c r="C119" s="12"/>
      <c r="D119" s="12"/>
      <c r="E119" s="12"/>
      <c r="F119" s="12"/>
      <c r="G119" s="2"/>
      <c r="K119" s="4"/>
      <c r="L119" s="18"/>
      <c r="M119" s="18"/>
      <c r="P119" s="14"/>
      <c r="AF119" s="14"/>
    </row>
    <row r="120" spans="1:32" s="1" customFormat="1" ht="17.25" customHeight="1">
      <c r="A120" s="1" t="s">
        <v>64</v>
      </c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65</v>
      </c>
      <c r="G121" s="2"/>
      <c r="K121" s="4"/>
      <c r="L121" s="18"/>
      <c r="M121" s="18"/>
      <c r="P121" s="14"/>
      <c r="AF121" s="14"/>
    </row>
    <row r="122" spans="1:32" ht="17.25" customHeight="1"/>
    <row r="123" spans="1:32" ht="17.25" customHeight="1"/>
    <row r="124" spans="1:32" ht="17.25" customHeight="1">
      <c r="A124" s="12"/>
      <c r="B124" s="12"/>
      <c r="C124" s="12"/>
      <c r="D124" s="12"/>
      <c r="E124" s="12"/>
      <c r="F124" s="12"/>
    </row>
    <row r="125" spans="1:32" ht="15.75" customHeight="1"/>
  </sheetData>
  <mergeCells count="11">
    <mergeCell ref="A9:F9"/>
    <mergeCell ref="A2:F2"/>
    <mergeCell ref="A3:F3"/>
    <mergeCell ref="A5:F5"/>
    <mergeCell ref="A6:F6"/>
    <mergeCell ref="A7:F7"/>
    <mergeCell ref="A65:F65"/>
    <mergeCell ref="A66:F66"/>
    <mergeCell ref="A68:F68"/>
    <mergeCell ref="A69:F69"/>
    <mergeCell ref="A72:F72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042021</vt:lpstr>
      <vt:lpstr>'042021'!Área_de_impresión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2021-02-15T18:07:06Z</cp:lastPrinted>
  <dcterms:created xsi:type="dcterms:W3CDTF">2017-12-27T22:00:56Z</dcterms:created>
  <dcterms:modified xsi:type="dcterms:W3CDTF">2021-05-11T22:37:59Z</dcterms:modified>
</cp:coreProperties>
</file>