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F91CEC89-BEE0-4B2E-A29E-9B8173E9F932}" xr6:coauthVersionLast="46" xr6:coauthVersionMax="46" xr10:uidLastSave="{00000000-0000-0000-0000-000000000000}"/>
  <bookViews>
    <workbookView xWindow="-108" yWindow="-108" windowWidth="21720" windowHeight="13176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E31" i="2" l="1"/>
  <c r="E14" i="2"/>
  <c r="E21" i="2" s="1"/>
  <c r="E34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l="1"/>
  <c r="D29" i="4" s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<sst xmlns="http://schemas.openxmlformats.org/spreadsheetml/2006/main" count="10092" uniqueCount="3864">
  <si>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</si>
  <si>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</si>
  <si>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</si>
  <si>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</si>
  <si>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</si>
  <si>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</si>
  <si>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</si>
  <si>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</si>
  <si>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</si>
  <si>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</si>
  <si>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</si>
  <si>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</si>
  <si>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</si>
  <si>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</si>
  <si>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</si>
  <si>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</si>
  <si>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</si>
  <si>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</si>
  <si>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</si>
  <si>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</si>
  <si>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</si>
  <si>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</si>
  <si>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</si>
  <si>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</si>
  <si>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</si>
  <si>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</si>
  <si>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</si>
  <si>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</si>
  <si>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</si>
  <si>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</si>
  <si>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</si>
  <si>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</si>
  <si>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</si>
  <si>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</si>
  <si>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</si>
  <si>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</si>
  <si>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</si>
  <si>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</si>
  <si>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</si>
  <si>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</si>
  <si>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</si>
  <si>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</si>
  <si>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</si>
  <si>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</si>
  <si>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</si>
  <si>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</si>
  <si>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</si>
  <si>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</si>
  <si>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</si>
  <si>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</si>
  <si>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</si>
  <si>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</si>
  <si>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</si>
  <si>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</si>
  <si>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</si>
  <si>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</si>
  <si>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</si>
  <si>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</si>
  <si>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</si>
  <si>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</si>
  <si>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</si>
  <si>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</si>
  <si>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</si>
  <si>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</si>
  <si>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</si>
  <si>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</si>
  <si>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</si>
  <si>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</si>
  <si>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</si>
  <si>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</si>
  <si>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</si>
  <si>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</si>
  <si>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</si>
  <si>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</si>
  <si>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</si>
  <si>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</si>
  <si>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</si>
  <si>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</si>
  <si>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</si>
  <si>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</si>
  <si>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</si>
  <si>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</si>
  <si>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</si>
  <si>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</si>
  <si>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</si>
  <si>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</si>
  <si>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</si>
  <si>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</si>
  <si>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</si>
  <si>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</si>
  <si>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</si>
  <si>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</si>
  <si>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</si>
  <si>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</si>
  <si>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</si>
  <si>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</si>
  <si>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</si>
  <si>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</si>
  <si>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</si>
  <si>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</si>
  <si>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</si>
  <si>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</si>
  <si>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</si>
  <si>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</si>
  <si>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</si>
  <si>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</si>
  <si>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</si>
  <si>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</si>
  <si>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</si>
  <si>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</si>
  <si>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</si>
  <si>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</si>
  <si>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</si>
  <si>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</si>
  <si>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</si>
  <si>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</si>
  <si>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</si>
  <si>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</si>
  <si>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</si>
  <si>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</si>
  <si>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</si>
  <si>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</si>
  <si>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</si>
  <si>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</si>
  <si>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</si>
  <si>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</si>
  <si>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</si>
  <si>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</si>
  <si>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</si>
  <si>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</si>
  <si>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</si>
  <si>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</si>
  <si>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</si>
  <si>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</si>
  <si>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</si>
  <si>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</si>
  <si>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</si>
  <si>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</si>
  <si>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</si>
  <si>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</si>
  <si>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</si>
  <si>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</si>
  <si>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</si>
  <si>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</si>
  <si>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</si>
  <si>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</si>
  <si>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</si>
  <si>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</si>
  <si>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</si>
  <si>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</si>
  <si>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</si>
  <si>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</si>
  <si>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</si>
  <si>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</si>
  <si>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</si>
  <si>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</si>
  <si>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</si>
  <si>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</si>
  <si>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</si>
  <si>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</si>
  <si>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</si>
  <si>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</si>
  <si>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</si>
  <si>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</si>
  <si>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</si>
  <si>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</si>
  <si>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</si>
  <si>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</si>
  <si>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</si>
  <si>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</si>
  <si>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</si>
  <si>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</si>
  <si>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</si>
  <si>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</si>
  <si>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</si>
  <si>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</si>
  <si>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</si>
  <si>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</si>
  <si>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</si>
  <si>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</si>
  <si>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</si>
  <si>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</si>
  <si>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</si>
  <si>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</si>
  <si>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</si>
  <si>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</si>
  <si>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</si>
  <si>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</si>
  <si>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</si>
  <si>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</si>
  <si>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</si>
  <si>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</si>
  <si>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</si>
  <si>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</si>
  <si>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</si>
  <si>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</si>
  <si>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</si>
  <si>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</si>
  <si>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</si>
  <si>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</si>
  <si>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</si>
  <si>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</si>
  <si>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</si>
  <si>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</si>
  <si>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</si>
  <si>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</si>
  <si>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</si>
  <si>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</si>
  <si>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</si>
  <si>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</si>
  <si>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</si>
  <si>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</si>
  <si>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</si>
  <si>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</si>
  <si>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</si>
  <si>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</si>
  <si>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</si>
  <si>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</si>
  <si>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</si>
  <si>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</si>
  <si>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</si>
  <si>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</si>
  <si>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</si>
  <si>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</si>
  <si>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</si>
  <si>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</si>
  <si>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</si>
  <si>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</si>
  <si>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</si>
  <si>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</si>
  <si>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</si>
  <si>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</si>
  <si>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</si>
  <si>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</si>
  <si>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</si>
  <si>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</si>
  <si>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</si>
  <si>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</si>
  <si>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</si>
  <si>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</si>
  <si>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</si>
  <si>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</si>
  <si>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</si>
  <si>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</si>
  <si>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</si>
  <si>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</si>
  <si>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</si>
  <si>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</si>
  <si>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</si>
  <si>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</si>
  <si>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</si>
  <si>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</si>
  <si>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</si>
  <si>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</si>
  <si>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</si>
  <si>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</si>
  <si>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</si>
  <si>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</si>
  <si>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</si>
  <si>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</si>
  <si>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</si>
  <si>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</si>
  <si>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</si>
  <si>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</si>
  <si>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</si>
  <si>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</si>
  <si>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</si>
  <si>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</si>
  <si>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</si>
  <si>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</si>
  <si>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</si>
  <si>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</si>
  <si>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</si>
  <si>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</si>
  <si>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</si>
  <si>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</si>
  <si>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</si>
  <si>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</si>
  <si>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</si>
  <si>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</si>
  <si>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</si>
  <si>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</si>
  <si>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</si>
  <si>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</si>
  <si>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</si>
  <si>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</si>
  <si>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</si>
  <si>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</si>
  <si>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</si>
  <si>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</si>
  <si>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</si>
  <si>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</si>
  <si>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</si>
  <si>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</si>
  <si>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</si>
  <si>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</si>
  <si>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</si>
  <si>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</si>
  <si>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</si>
  <si>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</si>
  <si>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</si>
  <si>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</si>
  <si>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</si>
  <si>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</si>
  <si>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</si>
  <si>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</si>
  <si>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</si>
  <si>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</si>
  <si>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</si>
  <si>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</si>
  <si>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</si>
  <si>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</si>
  <si>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</si>
  <si>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</si>
  <si>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</si>
  <si>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</si>
  <si>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</si>
  <si>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</si>
  <si>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</si>
  <si>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</si>
  <si>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</si>
  <si>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</si>
  <si>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</si>
  <si>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</si>
  <si>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</si>
  <si>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</si>
  <si>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</si>
  <si>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</si>
  <si>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</si>
  <si>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</si>
  <si>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</si>
  <si>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</si>
  <si>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</si>
  <si>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</si>
  <si>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</si>
  <si>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</si>
  <si>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</si>
  <si>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</si>
  <si>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</si>
  <si>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</si>
  <si>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</si>
  <si>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</si>
  <si>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</si>
  <si>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</si>
  <si>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</si>
  <si>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</si>
  <si>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</si>
  <si>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</si>
  <si>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</si>
  <si>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</si>
  <si>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</si>
  <si>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</si>
  <si>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</si>
  <si>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</si>
  <si>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</si>
  <si>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</si>
  <si>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</si>
  <si>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</si>
  <si>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</si>
  <si>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</si>
  <si>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</si>
  <si>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</si>
  <si>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</si>
  <si>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</si>
  <si>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</si>
  <si>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</si>
  <si>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</si>
  <si>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</si>
  <si>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</si>
  <si>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</si>
  <si>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</si>
  <si>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</si>
  <si>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</si>
  <si>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</si>
  <si>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</si>
  <si>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</si>
  <si>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</si>
  <si>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</si>
  <si>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</si>
  <si>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</si>
  <si>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</si>
  <si>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</si>
  <si>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</si>
  <si>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</si>
  <si>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</si>
  <si>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</si>
  <si>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</si>
  <si>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</si>
  <si>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</si>
  <si>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</si>
  <si>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</si>
  <si>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</si>
  <si>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</si>
  <si>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</si>
  <si>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</si>
  <si>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</si>
  <si>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</si>
  <si>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</si>
  <si>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</si>
  <si>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</si>
  <si>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</si>
  <si>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</si>
  <si>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</si>
  <si>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</si>
  <si>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</si>
  <si>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</si>
  <si>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</si>
  <si>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</si>
  <si>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</si>
  <si>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</si>
  <si>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</si>
  <si>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</si>
  <si>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</si>
  <si>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</si>
  <si>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</si>
  <si>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</si>
  <si>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</si>
  <si>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</si>
  <si>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</si>
  <si>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</si>
  <si>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</si>
  <si>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</si>
  <si>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</si>
  <si>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</si>
  <si>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</si>
  <si>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</si>
  <si>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</si>
  <si>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</si>
  <si>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</si>
  <si>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</si>
  <si>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</si>
  <si>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</si>
  <si>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</si>
  <si>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</si>
  <si>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</si>
  <si>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</si>
  <si>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</si>
  <si>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</si>
  <si>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</si>
  <si>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</si>
  <si>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</si>
  <si>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</si>
  <si>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</si>
  <si>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</si>
  <si>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</si>
  <si>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</si>
  <si>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</si>
  <si>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</si>
  <si>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</si>
  <si>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</si>
  <si>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</si>
  <si>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</si>
  <si>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</si>
  <si>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</si>
  <si>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</si>
  <si>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</si>
  <si>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</si>
  <si>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</si>
  <si>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</si>
  <si>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</si>
  <si>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</si>
  <si>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</si>
  <si>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</si>
  <si>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</si>
  <si>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</si>
  <si>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</si>
  <si>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</si>
  <si>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</si>
  <si>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</si>
  <si>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</si>
  <si>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</si>
  <si>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</si>
  <si>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</si>
  <si>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</si>
  <si>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</si>
  <si>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</si>
  <si>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</si>
  <si>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</si>
  <si>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</si>
  <si>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</si>
  <si>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</si>
  <si>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</si>
  <si>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</si>
  <si>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</si>
  <si>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</si>
  <si>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</si>
  <si>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</si>
  <si>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</si>
  <si>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</si>
  <si>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</si>
  <si>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</si>
  <si>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</si>
  <si>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</si>
  <si>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</si>
  <si>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</si>
  <si>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</si>
  <si>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</si>
  <si>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</si>
  <si>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</si>
  <si>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</si>
  <si>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</si>
  <si>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</si>
  <si>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</si>
  <si>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</si>
  <si>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</si>
  <si>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</si>
  <si>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</si>
  <si>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</si>
  <si>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</si>
  <si>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</si>
  <si>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</si>
  <si>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</si>
  <si>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</si>
  <si>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</si>
  <si>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</si>
  <si>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</si>
  <si>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</si>
  <si>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</si>
  <si>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</si>
  <si>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</si>
  <si>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</si>
  <si>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</si>
  <si>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</si>
  <si>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</si>
  <si>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</si>
  <si>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</si>
  <si>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</si>
  <si>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</si>
  <si>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</si>
  <si>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</si>
  <si>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</si>
  <si>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</si>
  <si>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</si>
  <si>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</si>
  <si>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</si>
  <si>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</si>
  <si>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</si>
  <si>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</si>
  <si>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</si>
  <si>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</si>
  <si>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</si>
  <si>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</si>
  <si>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</si>
  <si>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</si>
  <si>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</si>
  <si>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</si>
  <si>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</si>
  <si>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</si>
  <si>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</si>
  <si>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</si>
  <si>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</si>
  <si>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</si>
  <si>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</si>
  <si>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</si>
  <si>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</si>
  <si>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</si>
  <si>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</si>
  <si>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</si>
  <si>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</si>
  <si>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</si>
  <si>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</si>
  <si>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</si>
  <si>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</si>
  <si>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</si>
  <si>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</si>
  <si>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</si>
  <si>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</si>
  <si>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</si>
  <si>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</si>
  <si>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</si>
  <si>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</si>
  <si>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</si>
  <si>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</si>
  <si>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</si>
  <si>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</si>
  <si>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</si>
  <si>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</si>
  <si>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</si>
  <si>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</si>
  <si>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</si>
  <si>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</si>
  <si>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</si>
  <si>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</si>
  <si>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</si>
  <si>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</si>
  <si>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</si>
  <si>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</si>
  <si>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</si>
  <si>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</si>
  <si>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</si>
  <si>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</si>
  <si>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</si>
  <si>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</si>
  <si>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</si>
  <si>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</si>
  <si>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</si>
  <si>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</si>
  <si>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</si>
  <si>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</si>
  <si>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</si>
  <si>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</si>
  <si>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</si>
  <si>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</si>
  <si>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</si>
  <si>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</si>
  <si>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</si>
  <si>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</si>
  <si>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</si>
  <si>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</si>
  <si>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</si>
  <si>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</si>
  <si>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</si>
  <si>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</si>
  <si>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</si>
  <si>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</si>
  <si>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</si>
  <si>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</si>
  <si>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</si>
  <si>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</si>
  <si>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</si>
  <si>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</si>
  <si>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</si>
  <si>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</si>
  <si>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</si>
  <si>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</si>
  <si>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</si>
  <si>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</si>
  <si>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</si>
  <si>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</si>
  <si>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</si>
  <si>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</si>
  <si>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</si>
  <si>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</si>
  <si>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</si>
  <si>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</si>
  <si>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</si>
  <si>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</si>
  <si>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</si>
  <si>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</si>
  <si>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</si>
  <si>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</si>
  <si>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</si>
  <si>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</si>
  <si>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</si>
  <si>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</si>
  <si>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</si>
  <si>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</si>
  <si>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</si>
  <si>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</si>
  <si>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</si>
  <si>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</si>
  <si>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</si>
  <si>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</si>
  <si>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</si>
  <si>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</si>
  <si>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</si>
  <si>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</si>
  <si>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</si>
  <si>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</si>
  <si>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</si>
  <si>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</si>
  <si>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</si>
  <si>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</si>
  <si>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</si>
  <si>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</si>
  <si>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</si>
  <si>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</si>
  <si>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</si>
  <si>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</si>
  <si>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</si>
  <si>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</si>
  <si>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</si>
  <si>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</si>
  <si>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</si>
  <si>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</si>
  <si>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</si>
  <si>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</si>
  <si>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</si>
  <si>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</si>
  <si>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</si>
  <si>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</si>
  <si>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</si>
  <si>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</si>
  <si>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</si>
  <si>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</si>
  <si>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</si>
  <si>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</si>
  <si>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</si>
  <si>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</si>
  <si>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</si>
  <si>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</si>
  <si>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</si>
  <si>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</si>
  <si>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</si>
  <si>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</si>
  <si>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</si>
  <si>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</si>
  <si>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</si>
  <si>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</si>
  <si>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</si>
  <si>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</si>
  <si>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</si>
  <si>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</si>
  <si>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</si>
  <si>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</si>
  <si>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</si>
  <si>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</si>
  <si>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</si>
  <si>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</si>
  <si>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</si>
  <si>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</si>
  <si>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</si>
  <si>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</si>
  <si>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</si>
  <si>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</si>
  <si>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</si>
  <si>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</si>
  <si>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</si>
  <si>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</si>
  <si>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</si>
  <si>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</si>
  <si>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</si>
  <si>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</si>
  <si>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</si>
  <si>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</si>
  <si>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</si>
  <si>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</si>
  <si>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</si>
  <si>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</si>
  <si>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</si>
  <si>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</si>
  <si>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</si>
  <si>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</si>
  <si>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</si>
  <si>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</si>
  <si>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</si>
  <si>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</si>
  <si>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</si>
  <si>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</si>
  <si>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</si>
  <si>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</si>
  <si>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</si>
  <si>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</si>
  <si>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</si>
  <si>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</si>
  <si>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</si>
  <si>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</si>
  <si>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</si>
  <si>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</si>
  <si>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</si>
  <si>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</si>
  <si>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</si>
  <si>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</si>
  <si>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</si>
  <si>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</si>
  <si>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</si>
  <si>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</si>
  <si>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</si>
  <si>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</si>
  <si>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</si>
  <si>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</si>
  <si>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</si>
  <si>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</si>
  <si>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</si>
  <si>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</si>
  <si>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</si>
  <si>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</si>
  <si>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</si>
  <si>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</si>
  <si>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</si>
  <si>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</si>
  <si>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</si>
  <si>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</si>
  <si>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</si>
  <si>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</si>
  <si>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</si>
  <si>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</si>
  <si>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</si>
  <si>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</si>
  <si>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</si>
  <si>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</si>
  <si>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</si>
  <si>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</si>
  <si>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</si>
  <si>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</si>
  <si>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</si>
  <si>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</si>
  <si>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</si>
  <si>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</si>
  <si>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</si>
  <si>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</si>
  <si>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</si>
  <si>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</si>
  <si>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</si>
  <si>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</si>
  <si>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</si>
  <si>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</si>
  <si>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</si>
  <si>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</si>
  <si>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</si>
  <si>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</si>
  <si>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</si>
  <si>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</si>
  <si>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</si>
  <si>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</si>
  <si>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</si>
  <si>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</si>
  <si>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</si>
  <si>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</si>
  <si>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</si>
  <si>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</si>
  <si>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</si>
  <si>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</si>
  <si>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</si>
  <si>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</si>
  <si>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</si>
  <si>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</si>
  <si>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</si>
  <si>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</si>
  <si>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</si>
  <si>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</si>
  <si>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</si>
  <si>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</si>
  <si>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</si>
  <si>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</si>
  <si>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</si>
  <si>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</si>
  <si>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</si>
  <si>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</si>
  <si>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</si>
  <si>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</si>
  <si>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</si>
  <si>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</si>
  <si>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</si>
  <si>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</si>
  <si>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</si>
  <si>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</si>
  <si>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</si>
  <si>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</si>
  <si>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</si>
  <si>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</si>
  <si>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</si>
  <si>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</si>
  <si>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</si>
  <si>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</si>
  <si>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</si>
  <si>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</si>
  <si>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</si>
  <si>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</si>
  <si>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</si>
  <si>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</si>
  <si>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</si>
  <si>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</si>
  <si>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</si>
  <si>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</si>
  <si>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</si>
  <si>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</si>
  <si>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</si>
  <si>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</si>
  <si>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</si>
  <si>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</si>
  <si>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</si>
  <si>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</si>
  <si>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</si>
  <si>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</si>
  <si>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</si>
  <si>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</si>
  <si>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</si>
  <si>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</si>
  <si>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</si>
  <si>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</si>
  <si>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</si>
  <si>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</si>
  <si>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</si>
  <si>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</si>
  <si>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</si>
  <si>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</si>
  <si>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</si>
  <si>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</si>
  <si>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</si>
  <si>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</si>
  <si>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</si>
  <si>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</si>
  <si>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</si>
  <si>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</si>
  <si>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</si>
  <si>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</si>
  <si>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</si>
  <si>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</si>
  <si>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</si>
  <si>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</si>
  <si>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</si>
  <si>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</si>
  <si>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</si>
  <si>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</si>
  <si>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</si>
  <si>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</si>
  <si>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</si>
  <si>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</si>
  <si>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</si>
  <si>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</si>
  <si>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</si>
  <si>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</si>
  <si>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</si>
  <si>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</si>
  <si>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</si>
  <si>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</si>
  <si>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</si>
  <si>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</si>
  <si>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</si>
  <si>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</si>
  <si>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</si>
  <si>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</si>
  <si>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</si>
  <si>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</si>
  <si>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</si>
  <si>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</si>
  <si>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</si>
  <si>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</si>
  <si>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</si>
  <si>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</si>
  <si>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</si>
  <si>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</si>
  <si>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</si>
  <si>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</si>
  <si>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</si>
  <si>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</si>
  <si>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</si>
  <si>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</si>
  <si>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</si>
  <si>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</si>
  <si>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</si>
  <si>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</si>
  <si>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</si>
  <si>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</si>
  <si>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</si>
  <si>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</si>
  <si>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</si>
  <si>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</si>
  <si>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</si>
  <si>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</si>
  <si>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</si>
  <si>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</si>
  <si>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</si>
  <si>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</si>
  <si>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</si>
  <si>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</si>
  <si>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</si>
  <si>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</si>
  <si>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</si>
  <si>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</si>
  <si>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</si>
  <si>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</si>
  <si>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</si>
  <si>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</si>
  <si>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</si>
  <si>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</si>
  <si>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</si>
  <si>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</si>
  <si>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</si>
  <si>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</si>
  <si>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</si>
  <si>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</si>
  <si>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</si>
  <si>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</si>
  <si>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</si>
  <si>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</si>
  <si>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</si>
  <si>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</si>
  <si>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</si>
  <si>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</si>
  <si>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</si>
  <si>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</si>
  <si>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</si>
  <si>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</si>
  <si>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</si>
  <si>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</si>
  <si>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</si>
  <si>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</si>
  <si>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</si>
  <si>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</si>
  <si>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</si>
  <si>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</si>
  <si>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</si>
  <si>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</si>
  <si>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</si>
  <si>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</si>
  <si>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</si>
  <si>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</si>
  <si>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</si>
  <si>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</si>
  <si>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</si>
  <si>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</si>
  <si>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</si>
  <si>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</si>
  <si>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</si>
  <si>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</si>
  <si>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</si>
  <si>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</si>
  <si>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</si>
  <si>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</si>
  <si>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</si>
  <si>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</si>
  <si>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</si>
  <si>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</si>
  <si>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</si>
  <si>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</si>
  <si>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</si>
  <si>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</si>
  <si>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</si>
  <si>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</si>
  <si>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</si>
  <si>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</si>
  <si>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</si>
  <si>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</si>
  <si>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</si>
  <si>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</si>
  <si>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</si>
  <si>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</si>
  <si>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</si>
  <si>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</si>
  <si>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</si>
  <si>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</si>
  <si>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</si>
  <si>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</si>
  <si>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</si>
  <si>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</si>
  <si>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</si>
  <si>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</si>
  <si>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</si>
  <si>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</si>
  <si>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</si>
  <si>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</si>
  <si>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</si>
  <si>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</si>
  <si>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</si>
  <si>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</si>
  <si>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</si>
  <si>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</si>
  <si>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</si>
  <si>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</si>
  <si>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</si>
  <si>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</si>
  <si>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</si>
  <si>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</si>
  <si>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</si>
  <si>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</si>
  <si>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</si>
  <si>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</si>
  <si>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</si>
  <si>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</si>
  <si>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</si>
  <si>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</si>
  <si>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</si>
  <si>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</si>
  <si>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</si>
  <si>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</si>
  <si>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</si>
  <si>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</si>
  <si>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</si>
  <si>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</si>
  <si>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</si>
  <si>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</si>
  <si>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</si>
  <si>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</si>
  <si>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</si>
  <si>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</si>
  <si>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</si>
  <si>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</si>
  <si>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</si>
  <si>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</si>
  <si>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</si>
  <si>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</si>
  <si>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</si>
  <si>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</si>
  <si>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</si>
  <si>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</si>
  <si>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</si>
  <si>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</si>
  <si>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</si>
  <si>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</si>
  <si>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</si>
  <si>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</si>
  <si>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</si>
  <si>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</si>
  <si>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</si>
  <si>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</si>
  <si>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</si>
  <si>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</si>
  <si>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</si>
  <si>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</si>
  <si>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</si>
  <si>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</si>
  <si>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</si>
  <si>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</si>
  <si>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</si>
  <si>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</si>
  <si>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</si>
  <si>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</si>
  <si>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</si>
  <si>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</si>
  <si>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</si>
  <si>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</si>
  <si>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</si>
  <si>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</si>
  <si>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</si>
  <si>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</si>
  <si>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</si>
  <si>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</si>
  <si>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</si>
  <si>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</si>
  <si>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</si>
  <si>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</si>
  <si>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</si>
  <si>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</si>
  <si>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</si>
  <si>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</si>
  <si>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</si>
  <si>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</si>
  <si>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</si>
  <si>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</si>
  <si>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</si>
  <si>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</si>
  <si>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</si>
  <si>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</si>
  <si>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</si>
  <si>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</si>
  <si>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</si>
  <si>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</si>
  <si>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</si>
  <si>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</si>
  <si>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</si>
  <si>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</si>
  <si>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</si>
  <si>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</si>
  <si>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</si>
  <si>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</si>
  <si>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</si>
  <si>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</si>
  <si>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</si>
  <si>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</si>
  <si>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</si>
  <si>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</si>
  <si>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</si>
  <si>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</si>
  <si>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</si>
  <si>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</si>
  <si>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</si>
  <si>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</si>
  <si>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</si>
  <si>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</si>
  <si>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</si>
  <si>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</si>
  <si>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</si>
  <si>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</si>
  <si>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</si>
  <si>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</si>
  <si>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</si>
  <si>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</si>
  <si>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</si>
  <si>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</si>
  <si>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</si>
  <si>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</si>
  <si>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</si>
  <si>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</si>
  <si>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</si>
  <si>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</si>
  <si>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</si>
  <si>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</si>
  <si>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</si>
  <si>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</si>
  <si>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</si>
  <si>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</si>
  <si>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</si>
  <si>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</si>
  <si>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</si>
  <si>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</si>
  <si>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</si>
  <si>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</si>
  <si>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</si>
  <si>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</si>
  <si>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</si>
  <si>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</si>
  <si>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</si>
  <si>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</si>
  <si>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</si>
  <si>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</si>
  <si>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</si>
  <si>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</si>
  <si>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</si>
  <si>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</si>
  <si>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</si>
  <si>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</si>
  <si>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</si>
  <si>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</si>
  <si>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</si>
  <si>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</si>
  <si>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</si>
  <si>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</si>
  <si>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</si>
  <si>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</si>
  <si>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</si>
  <si>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</si>
  <si>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</si>
  <si>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</si>
  <si>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</si>
  <si>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</si>
  <si>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</si>
  <si>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</si>
  <si>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</si>
  <si>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</si>
  <si>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</si>
  <si>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</si>
  <si>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</si>
  <si>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</si>
  <si>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</si>
  <si>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</si>
  <si>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</si>
  <si>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</si>
  <si>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</si>
  <si>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</si>
  <si>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</si>
  <si>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</si>
  <si>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</si>
  <si>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</si>
  <si>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</si>
  <si>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</si>
  <si>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</si>
  <si>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</si>
  <si>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</si>
  <si>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</si>
  <si>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</si>
  <si>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</si>
  <si>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</si>
  <si>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</si>
  <si>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</si>
  <si>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</si>
  <si>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</si>
  <si>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</si>
  <si>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</si>
  <si>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</si>
  <si>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</si>
  <si>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</si>
  <si>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</si>
  <si>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</si>
  <si>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</si>
  <si>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</si>
  <si>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</si>
  <si>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</si>
  <si>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</si>
  <si>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</si>
  <si>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</si>
  <si>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</si>
  <si>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</si>
  <si>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</si>
  <si>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</si>
  <si>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</si>
  <si>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</si>
  <si>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</si>
  <si>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</si>
  <si>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</si>
  <si>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</si>
  <si>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</si>
  <si>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</si>
  <si>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</si>
  <si>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</si>
  <si>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</si>
  <si>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</si>
  <si>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</si>
  <si>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</si>
  <si>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</si>
  <si>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</si>
  <si>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</si>
  <si>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</si>
  <si>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</si>
  <si>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</si>
  <si>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</si>
  <si>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</si>
  <si>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</si>
  <si>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</si>
  <si>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</si>
  <si>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</si>
  <si>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</si>
  <si>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</si>
  <si>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</si>
  <si>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</si>
  <si>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</si>
  <si>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</si>
  <si>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</si>
  <si>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</si>
  <si>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</si>
  <si>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</si>
  <si>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</si>
  <si>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</si>
  <si>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</si>
  <si>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</si>
  <si>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</si>
  <si>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</si>
  <si>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</si>
  <si>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</si>
  <si>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</si>
  <si>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</si>
  <si>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</si>
  <si>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</si>
  <si>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</si>
  <si>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</si>
  <si>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</si>
  <si>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</si>
  <si>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</si>
  <si>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</si>
  <si>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</si>
  <si>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</si>
  <si>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</si>
  <si>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</si>
  <si>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</si>
  <si>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</si>
  <si>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</si>
  <si>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</si>
  <si>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</si>
  <si>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</si>
  <si>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</si>
  <si>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</si>
  <si>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</si>
  <si>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</si>
  <si>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</si>
  <si>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</si>
  <si>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</si>
  <si>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</si>
  <si>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</si>
  <si>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</si>
  <si>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</si>
  <si>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</si>
  <si>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</si>
  <si>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</si>
  <si>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</si>
  <si>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</si>
  <si>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</si>
  <si>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</si>
  <si>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</si>
  <si>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</si>
  <si>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</si>
  <si>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</si>
  <si>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</si>
  <si>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</si>
  <si>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</si>
  <si>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</si>
  <si>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</si>
  <si>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</si>
  <si>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</si>
  <si>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</si>
  <si>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</si>
  <si>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</si>
  <si>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</si>
  <si>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</si>
  <si>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</si>
  <si>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</si>
  <si>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</si>
  <si>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</si>
  <si>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</si>
  <si>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</si>
  <si>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</si>
  <si>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</si>
  <si>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</si>
  <si>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</si>
  <si>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</si>
  <si>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</si>
  <si>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</si>
  <si>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</si>
  <si>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</si>
  <si>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</si>
  <si>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</si>
  <si>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</si>
  <si>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</si>
  <si>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</si>
  <si>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</si>
  <si>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</si>
  <si>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</si>
  <si>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</si>
  <si>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</si>
  <si>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</si>
  <si>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</si>
  <si>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</si>
  <si>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</si>
  <si>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</si>
  <si>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</si>
  <si>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</si>
  <si>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</si>
  <si>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</si>
  <si>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</si>
  <si>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</si>
  <si>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</si>
  <si>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</si>
  <si>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</si>
  <si>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</si>
  <si>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</si>
  <si>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</si>
  <si>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</si>
  <si>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</si>
  <si>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</si>
  <si>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</si>
  <si>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</si>
  <si>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</si>
  <si>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</si>
  <si>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</si>
  <si>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</si>
  <si>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</si>
  <si>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</si>
  <si>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</si>
  <si>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</si>
  <si>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</si>
  <si>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</si>
  <si>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</si>
  <si>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</si>
  <si>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</si>
  <si>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</si>
  <si>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</si>
  <si>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</si>
  <si>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</si>
  <si>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</si>
  <si>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</si>
  <si>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</si>
  <si>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</si>
  <si>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</si>
  <si>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</si>
  <si>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</si>
  <si>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</si>
  <si>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</si>
  <si>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</si>
  <si>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</si>
  <si>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</si>
  <si>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</si>
  <si>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</si>
  <si>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</si>
  <si>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</si>
  <si>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</si>
  <si>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</si>
  <si>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</si>
  <si>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</si>
  <si>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</si>
  <si>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</si>
  <si>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</si>
  <si>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</si>
  <si>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</si>
  <si>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</si>
  <si>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</si>
  <si>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</si>
  <si>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</si>
  <si>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</si>
  <si>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</si>
  <si>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</si>
  <si>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</si>
  <si>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</si>
  <si>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</si>
  <si>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</si>
  <si>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</si>
  <si>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</si>
  <si>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</si>
  <si>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</si>
  <si>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</si>
  <si>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</si>
  <si>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</si>
  <si>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</si>
  <si>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</si>
  <si>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</si>
  <si>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</si>
  <si>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</si>
  <si>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</si>
  <si>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</si>
  <si>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</si>
  <si>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</si>
  <si>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</si>
  <si>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</si>
  <si>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</si>
  <si>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</si>
  <si>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</si>
  <si>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</si>
  <si>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</si>
  <si>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</si>
  <si>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</si>
  <si>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</si>
  <si>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</si>
  <si>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</si>
  <si>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</si>
  <si>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</si>
  <si>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</si>
  <si>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</si>
  <si>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</si>
  <si>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</si>
  <si>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</si>
  <si>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</si>
  <si>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</si>
  <si>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</si>
  <si>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</si>
  <si>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</si>
  <si>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</si>
  <si>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</si>
  <si>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</si>
  <si>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</si>
  <si>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</si>
  <si>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</si>
  <si>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</si>
  <si>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</si>
  <si>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</si>
  <si>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</si>
  <si>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</si>
  <si>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</si>
  <si>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</si>
  <si>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</si>
  <si>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</si>
  <si>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</si>
  <si>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</si>
  <si>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</si>
  <si>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</si>
  <si>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</si>
  <si>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</si>
  <si>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</si>
  <si>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</si>
  <si>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</si>
  <si>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</si>
  <si>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</si>
  <si>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</si>
  <si>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</si>
  <si>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</si>
  <si>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</si>
  <si>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</si>
  <si>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</si>
  <si>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</si>
  <si>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</si>
  <si>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</si>
  <si>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</si>
  <si>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</si>
  <si>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</si>
  <si>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</si>
  <si>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</si>
  <si>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</si>
  <si>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</si>
  <si>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</si>
  <si>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</si>
  <si>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</si>
  <si>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</si>
  <si>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</si>
  <si>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</si>
  <si>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</si>
  <si>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</si>
  <si>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</si>
  <si>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</si>
  <si>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</si>
  <si>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</si>
  <si>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</si>
  <si>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</si>
  <si>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</si>
  <si>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</si>
  <si>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</si>
  <si>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</si>
  <si>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</si>
  <si>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</si>
  <si>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</si>
  <si>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</si>
  <si>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</si>
  <si>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</si>
  <si>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</si>
  <si>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</si>
  <si>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</si>
  <si>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</si>
  <si>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</si>
  <si>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</si>
  <si>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</si>
  <si>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</si>
  <si>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</si>
  <si>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</si>
  <si>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</si>
  <si>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</si>
  <si>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</si>
  <si>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</si>
  <si>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</si>
  <si>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</si>
  <si>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</si>
  <si>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</si>
  <si>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</si>
  <si>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</si>
  <si>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</si>
  <si>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</si>
  <si>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</si>
  <si>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</si>
  <si>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</si>
  <si>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</si>
  <si>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</si>
  <si>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</si>
  <si>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</si>
  <si>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</si>
  <si>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</si>
  <si>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</si>
  <si>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</si>
  <si>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</si>
  <si>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</si>
  <si>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</si>
  <si>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</si>
  <si>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</si>
  <si>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</si>
  <si>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</si>
  <si>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</si>
  <si>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</si>
  <si>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</si>
  <si>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</si>
  <si>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</si>
  <si>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</si>
  <si>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</si>
  <si>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</si>
  <si>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</si>
  <si>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</si>
  <si>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</si>
  <si>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</si>
  <si>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</si>
  <si>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</si>
  <si>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</si>
  <si>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</si>
  <si>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</si>
  <si>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</si>
  <si>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</si>
  <si>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</si>
  <si>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</si>
  <si>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</si>
  <si>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</si>
  <si>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</si>
  <si>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</si>
  <si>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</si>
  <si>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</si>
  <si>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</si>
  <si>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</si>
  <si>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</si>
  <si>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</si>
  <si>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</si>
  <si>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</si>
  <si>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</si>
  <si>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</si>
  <si>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</si>
  <si>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</si>
  <si>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</si>
  <si>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</si>
  <si>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</si>
  <si>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</si>
  <si>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</si>
  <si>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</si>
  <si>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</si>
  <si>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</si>
  <si>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</si>
  <si>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</si>
  <si>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</si>
  <si>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</si>
  <si>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</si>
  <si>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</si>
  <si>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</si>
  <si>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</si>
  <si>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</si>
  <si>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</si>
  <si>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</si>
  <si>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</si>
  <si>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</si>
  <si>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</si>
  <si>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</si>
  <si>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</si>
  <si>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</si>
  <si>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</si>
  <si>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</si>
  <si>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</si>
  <si>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</si>
  <si>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</si>
  <si>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</si>
  <si>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</si>
  <si>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</si>
  <si>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</si>
  <si>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</si>
  <si>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</si>
  <si>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</si>
  <si>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</si>
  <si>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</si>
  <si>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</si>
  <si>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</si>
  <si>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</si>
  <si>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</si>
  <si>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</si>
  <si>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</si>
  <si>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</si>
  <si>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</si>
  <si>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</si>
  <si>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</si>
  <si>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</si>
  <si>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</si>
  <si>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</si>
  <si>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</si>
  <si>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</si>
  <si>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</si>
  <si>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</si>
  <si>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</si>
  <si>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</si>
  <si>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</si>
  <si>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</si>
  <si>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</si>
  <si>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</si>
  <si>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</si>
  <si>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</si>
  <si>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</si>
  <si>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</si>
  <si>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</si>
  <si>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</si>
  <si>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</si>
  <si>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</si>
  <si>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</si>
  <si>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</si>
  <si>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</si>
  <si>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</si>
  <si>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</si>
  <si>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</si>
  <si>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</si>
  <si>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</si>
  <si>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</si>
  <si>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</si>
  <si>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</si>
  <si>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</si>
  <si>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</si>
  <si>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</si>
  <si>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</si>
  <si>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</si>
  <si>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</si>
  <si>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</si>
  <si>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</si>
  <si>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</si>
  <si>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</si>
  <si>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</si>
  <si>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</si>
  <si>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</si>
  <si>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</si>
  <si>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</si>
  <si>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</si>
  <si>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</si>
  <si>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</si>
  <si>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</si>
  <si>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</si>
  <si>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</si>
  <si>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</si>
  <si>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</si>
  <si>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</si>
  <si>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</si>
  <si>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</si>
  <si>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</si>
  <si>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</si>
  <si>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</si>
  <si>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</si>
  <si>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</si>
  <si>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</si>
  <si>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</si>
  <si>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</si>
  <si>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</si>
  <si>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</si>
  <si>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</si>
  <si>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</si>
  <si>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</si>
  <si>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</si>
  <si>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</si>
  <si>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</si>
  <si>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</si>
  <si>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</si>
  <si>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</si>
  <si>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</si>
  <si>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</si>
  <si>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</si>
  <si>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</si>
  <si>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</si>
  <si>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</si>
  <si>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</si>
  <si>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</si>
  <si>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</si>
  <si>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</si>
  <si>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</si>
  <si>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</si>
  <si>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</si>
  <si>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</si>
  <si>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</si>
  <si>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</si>
  <si>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</si>
  <si>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</si>
  <si>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</si>
  <si>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</si>
  <si>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</si>
  <si>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</si>
  <si>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</si>
  <si>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</si>
  <si>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</si>
  <si>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</si>
  <si>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</si>
  <si>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</si>
  <si>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</si>
  <si>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</si>
  <si>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</si>
  <si>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</si>
  <si>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</si>
  <si>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</si>
  <si>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</si>
  <si>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</si>
  <si>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</si>
  <si>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</si>
  <si>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</si>
  <si>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</si>
  <si>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</si>
  <si>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</si>
  <si>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</si>
  <si>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</si>
  <si>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</si>
  <si>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</si>
  <si>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</si>
  <si>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</si>
  <si>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</si>
  <si>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</si>
  <si>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</si>
  <si>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</si>
  <si>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</si>
  <si>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</si>
  <si>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</si>
  <si>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</si>
  <si>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</si>
  <si>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</si>
  <si>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</si>
  <si>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</si>
  <si>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</si>
  <si>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</si>
  <si>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</si>
  <si>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</si>
  <si>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</si>
  <si>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</si>
  <si>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</si>
  <si>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</si>
  <si>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</si>
  <si>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</si>
  <si>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</si>
  <si>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</si>
  <si>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</si>
  <si>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</si>
  <si>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</si>
  <si>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</si>
  <si>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</si>
  <si>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</si>
  <si>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</si>
  <si>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</si>
  <si>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</si>
  <si>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</si>
  <si>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</si>
  <si>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</si>
  <si>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</si>
  <si>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</si>
  <si>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</si>
  <si>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</si>
  <si>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</si>
  <si>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</si>
  <si>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</si>
  <si>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</si>
  <si>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</si>
  <si>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</si>
  <si>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</si>
  <si>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</si>
  <si>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</si>
  <si>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</si>
  <si>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</si>
  <si>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</si>
  <si>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</si>
  <si>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</si>
  <si>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</si>
  <si>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</si>
  <si>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</si>
  <si>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</si>
  <si>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</si>
  <si>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</si>
  <si>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</si>
  <si>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</si>
  <si>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</si>
  <si>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</si>
  <si>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</si>
  <si>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</si>
  <si>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</si>
  <si>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</si>
  <si>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</si>
  <si>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</si>
  <si>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</si>
  <si>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</si>
  <si>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</si>
  <si>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</si>
  <si>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</si>
  <si>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</si>
  <si>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</si>
  <si>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</si>
  <si>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</si>
  <si>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</si>
  <si>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</si>
  <si>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</si>
  <si>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</si>
  <si>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</si>
  <si>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</si>
  <si>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</si>
  <si>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</si>
  <si>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</si>
  <si>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</si>
  <si>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</si>
  <si>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</si>
  <si>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</si>
  <si>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</si>
  <si>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</si>
  <si>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</si>
  <si>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</si>
  <si>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</si>
  <si>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</si>
  <si>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</si>
  <si>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</si>
  <si>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</si>
  <si>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</si>
  <si>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</si>
  <si>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</si>
  <si>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</si>
  <si>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</si>
  <si>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</si>
  <si>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</si>
  <si>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</si>
  <si>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</si>
  <si>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</si>
  <si>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</si>
  <si>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</si>
  <si>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</si>
  <si>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</si>
  <si>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</si>
  <si>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</si>
  <si>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</si>
  <si>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</si>
  <si>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</si>
  <si>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</si>
  <si>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</si>
  <si>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</si>
  <si>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</si>
  <si>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</si>
  <si>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</si>
  <si>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</si>
  <si>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</si>
  <si>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</si>
  <si>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</si>
  <si>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</si>
  <si>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</si>
  <si>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</si>
  <si>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</si>
  <si>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</si>
  <si>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</si>
  <si>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</si>
  <si>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</si>
  <si>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</si>
  <si>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</si>
  <si>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</si>
  <si>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</si>
  <si>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</si>
  <si>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</si>
  <si>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</si>
  <si>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</si>
  <si>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</si>
  <si>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</si>
  <si>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</si>
  <si>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</si>
  <si>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</si>
  <si>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</si>
  <si>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</si>
  <si>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</si>
  <si>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</si>
  <si>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</si>
  <si>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</si>
  <si>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</si>
  <si>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</si>
  <si>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</si>
  <si>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</si>
  <si>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</si>
  <si>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</si>
  <si>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</si>
  <si>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</si>
  <si>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</si>
  <si>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</si>
  <si>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</si>
  <si>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</si>
  <si>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</si>
  <si>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</si>
  <si>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</si>
  <si>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</si>
  <si>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</si>
  <si>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</si>
  <si>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</si>
  <si>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</si>
  <si>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</si>
  <si>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</si>
  <si>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</si>
  <si>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</si>
  <si>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</si>
  <si>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</si>
  <si>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</si>
  <si>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</si>
  <si>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</si>
  <si>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</si>
  <si>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</si>
  <si>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</si>
  <si>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</si>
  <si>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</si>
  <si>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</si>
  <si>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</si>
  <si>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</si>
  <si>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</si>
  <si>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</si>
  <si>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</si>
  <si>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</si>
  <si>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</si>
  <si>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</si>
  <si>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</si>
  <si>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</si>
  <si>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</si>
  <si>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</si>
  <si>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</si>
  <si>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</si>
  <si>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</si>
  <si>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</si>
  <si>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</si>
  <si>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</si>
  <si>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</si>
  <si>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</si>
  <si>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</si>
  <si>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</si>
  <si>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</si>
  <si>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</si>
  <si>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</si>
  <si>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</si>
  <si>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</si>
  <si>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</si>
  <si>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</si>
  <si>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</si>
  <si>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</si>
  <si>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</si>
  <si>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</si>
  <si>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</si>
  <si>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</si>
  <si>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</si>
  <si>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</si>
  <si>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</si>
  <si>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</si>
  <si>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</si>
  <si>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</si>
  <si>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</si>
  <si>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</si>
  <si>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</si>
  <si>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</si>
  <si>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</si>
  <si>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</si>
  <si>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</si>
  <si>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</si>
  <si>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</si>
  <si>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</si>
  <si>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</si>
  <si>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</si>
  <si>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</si>
  <si>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</si>
  <si>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</si>
  <si>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</si>
  <si>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</si>
  <si>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</si>
  <si>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</si>
  <si>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</si>
  <si>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</si>
  <si>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</si>
  <si>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</si>
  <si>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</si>
  <si>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</si>
  <si>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</si>
  <si>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</si>
  <si>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</si>
  <si>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</si>
  <si>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</si>
  <si>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</si>
  <si>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</si>
  <si>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</si>
  <si>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</si>
  <si>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</si>
  <si>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</si>
  <si>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</si>
  <si>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</si>
  <si>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</si>
  <si>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</si>
  <si>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</si>
  <si>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</si>
  <si>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</si>
  <si>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</si>
  <si>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</si>
  <si>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</si>
  <si>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</si>
  <si>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</si>
  <si>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</si>
  <si>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</si>
  <si>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</si>
  <si>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</si>
  <si>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</si>
  <si>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</si>
  <si>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</si>
  <si>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</si>
  <si>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</si>
  <si>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</si>
  <si>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</si>
  <si>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</si>
  <si>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</si>
  <si>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</si>
  <si>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</si>
  <si>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</si>
  <si>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</si>
  <si>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</si>
  <si>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</si>
  <si>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</si>
  <si>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</si>
  <si>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</si>
  <si>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</si>
  <si>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</si>
  <si>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</si>
  <si>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</si>
  <si>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</si>
  <si>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</si>
  <si>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</si>
  <si>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</si>
  <si>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</si>
  <si>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</si>
  <si>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</si>
  <si>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</si>
  <si>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</si>
  <si>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</si>
  <si>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</si>
  <si>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</si>
  <si>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</si>
  <si>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</si>
  <si>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</si>
  <si>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</si>
  <si>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</si>
  <si>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</si>
  <si>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</si>
  <si>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</si>
  <si>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</si>
  <si>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</si>
  <si>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</si>
  <si>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</si>
  <si>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</si>
  <si>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</si>
  <si>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</si>
  <si>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</si>
  <si>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</si>
  <si>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</si>
  <si>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</si>
  <si>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</si>
  <si>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</si>
  <si>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</si>
  <si>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</si>
  <si>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</si>
  <si>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</si>
  <si>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</si>
  <si>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</si>
  <si>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</si>
  <si>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</si>
  <si>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</si>
  <si>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</si>
  <si>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</si>
  <si>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</si>
  <si>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</si>
  <si>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</si>
  <si>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</si>
  <si>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</si>
  <si>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</si>
  <si>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</si>
  <si>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</si>
  <si>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</si>
  <si>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</si>
  <si>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</si>
  <si>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</si>
  <si>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</si>
  <si>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</si>
  <si>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</si>
  <si>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</si>
  <si>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</si>
  <si>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</si>
  <si>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</si>
  <si>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</si>
  <si>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</si>
  <si>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</si>
  <si>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</si>
  <si>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</si>
  <si>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</si>
  <si>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</si>
  <si>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</si>
  <si>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</si>
  <si>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</si>
  <si>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</si>
  <si>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</si>
  <si>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</si>
  <si>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</si>
  <si>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</si>
  <si>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</si>
  <si>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</si>
  <si>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</si>
  <si>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</si>
  <si>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</si>
  <si>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</si>
  <si>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</si>
  <si>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</si>
  <si>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</si>
  <si>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</si>
  <si>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</si>
  <si>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</si>
  <si>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</si>
  <si>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</si>
  <si>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</si>
  <si>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</si>
  <si>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</si>
  <si>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</si>
  <si>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</si>
  <si>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</si>
  <si>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</si>
  <si>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</si>
  <si>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</si>
  <si>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</si>
  <si>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</si>
  <si>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</si>
  <si>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</si>
  <si>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</si>
  <si>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</si>
  <si>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</si>
  <si>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</si>
  <si>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</si>
  <si>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</si>
  <si>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</si>
  <si>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</si>
  <si>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</si>
  <si>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</si>
  <si>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</si>
  <si>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</si>
  <si>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</si>
  <si>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</si>
  <si>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</si>
  <si>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</si>
  <si>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</si>
  <si>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</si>
  <si>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</si>
  <si>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</si>
  <si>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</si>
  <si>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</si>
  <si>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</si>
  <si>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</si>
  <si>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</si>
  <si>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</si>
  <si>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</si>
  <si>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</si>
  <si>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</si>
  <si>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</si>
  <si>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</si>
  <si>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</si>
  <si>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</si>
  <si>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</si>
  <si>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</si>
  <si>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</si>
  <si>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</si>
  <si>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</si>
  <si>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</si>
  <si>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</si>
  <si>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</si>
  <si>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</si>
  <si>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</si>
  <si>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</si>
  <si>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</si>
  <si>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</si>
  <si>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</si>
  <si>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</si>
  <si>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</si>
  <si>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</si>
  <si>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</si>
  <si>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</si>
  <si>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</si>
  <si>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</si>
  <si>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</si>
  <si>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</si>
  <si>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</si>
  <si>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</si>
  <si>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</si>
  <si>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</si>
  <si>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</si>
  <si>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</si>
  <si>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</si>
  <si>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</si>
  <si>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</si>
  <si>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</si>
  <si>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</si>
  <si>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</si>
  <si>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</si>
  <si>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</si>
  <si>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</si>
  <si>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</si>
  <si>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</si>
  <si>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</si>
  <si>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</si>
  <si>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</si>
  <si>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</si>
  <si>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</si>
  <si>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</si>
  <si>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</si>
  <si>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</si>
  <si>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</si>
  <si>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</si>
  <si>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</si>
  <si>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</si>
  <si>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</si>
  <si>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</si>
  <si>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</si>
  <si>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</si>
  <si>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</si>
  <si>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</si>
  <si>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</si>
  <si>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</si>
  <si>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</si>
  <si>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</si>
  <si>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</si>
  <si>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</si>
  <si>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</si>
  <si>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</si>
  <si>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</si>
  <si>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</si>
  <si>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</si>
  <si>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</si>
  <si>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</si>
  <si>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</si>
  <si>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</si>
  <si>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</si>
  <si>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</si>
  <si>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</si>
  <si>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</si>
  <si>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</si>
  <si>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</si>
  <si>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</si>
  <si>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</si>
  <si>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</si>
  <si>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</si>
  <si>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</si>
  <si>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</si>
  <si>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</si>
  <si>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</si>
  <si>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</si>
  <si>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</si>
  <si>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</si>
  <si>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</si>
  <si>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</si>
  <si>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</si>
  <si>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</si>
  <si>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</si>
  <si>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</si>
  <si>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</si>
  <si>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</si>
  <si>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</si>
  <si>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</si>
  <si>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</si>
  <si>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</si>
  <si>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</si>
  <si>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</si>
  <si>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</si>
  <si>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</si>
  <si>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</si>
  <si>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</si>
  <si>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</si>
  <si>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</si>
  <si>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</si>
  <si>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</si>
  <si>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</si>
  <si>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</si>
  <si>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</si>
  <si>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</si>
  <si>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</si>
  <si>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</si>
  <si>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</si>
  <si>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</si>
  <si>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</si>
  <si>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</si>
  <si>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</si>
  <si>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</si>
  <si>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</si>
  <si>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</si>
  <si>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</si>
  <si>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</si>
  <si>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</si>
  <si>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</si>
  <si>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</si>
  <si>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</si>
  <si>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</si>
  <si>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</si>
  <si>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</si>
  <si>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</si>
  <si>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</si>
  <si>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</si>
  <si>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</si>
  <si>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</si>
  <si>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</si>
  <si>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</si>
  <si>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</si>
  <si>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</si>
  <si>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</si>
  <si>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</si>
  <si>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</si>
  <si>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</si>
  <si>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</si>
  <si>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</si>
  <si>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</si>
  <si>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</si>
  <si>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</si>
  <si>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</si>
  <si>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</si>
  <si>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</si>
  <si>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</si>
  <si>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</si>
  <si>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</si>
  <si>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</si>
  <si>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</si>
  <si>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</si>
  <si>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</si>
  <si>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</si>
  <si>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</si>
  <si>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</si>
  <si>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</si>
  <si>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</si>
  <si>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</si>
  <si>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</si>
  <si>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</si>
  <si>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</si>
  <si>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</si>
  <si>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</si>
  <si>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</si>
  <si>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</si>
  <si>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</si>
  <si>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</si>
  <si>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</si>
  <si>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</si>
  <si>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</si>
  <si>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</si>
  <si>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</si>
  <si>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</si>
  <si>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</si>
  <si>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</si>
  <si>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</si>
  <si>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</si>
  <si>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</si>
  <si>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</si>
  <si>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</si>
  <si>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</si>
  <si>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</si>
  <si>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</si>
  <si>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</si>
  <si>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</si>
  <si>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</si>
  <si>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</si>
  <si>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</si>
  <si>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</si>
  <si>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</si>
  <si>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</si>
  <si>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</si>
  <si>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</si>
  <si>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</si>
  <si>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</si>
  <si>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</si>
  <si>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</si>
  <si>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</si>
  <si>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</si>
  <si>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</si>
  <si>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</si>
  <si>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</si>
  <si>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</si>
  <si>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</si>
  <si>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</si>
  <si>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</si>
  <si>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</si>
  <si>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</si>
  <si>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</si>
  <si>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</si>
  <si>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</si>
  <si>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</si>
  <si>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</si>
  <si>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</si>
  <si>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</si>
  <si>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</si>
  <si>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</si>
  <si>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</si>
  <si>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</si>
  <si>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</si>
  <si>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</si>
  <si>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</si>
  <si>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</si>
  <si>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</si>
  <si>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</si>
  <si>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</si>
  <si>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</si>
  <si>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</si>
  <si>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</si>
  <si>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</si>
  <si>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</si>
  <si>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</si>
  <si>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</si>
  <si>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</si>
  <si>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</si>
  <si>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</si>
  <si>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</si>
  <si>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</si>
  <si>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</si>
  <si>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</si>
  <si>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</si>
  <si>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</si>
  <si>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</si>
  <si>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</si>
  <si>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</si>
  <si>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</si>
  <si>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</si>
  <si>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</si>
  <si>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</si>
  <si>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</si>
  <si>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</si>
  <si>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</si>
  <si>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</si>
  <si>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</si>
  <si>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</si>
  <si>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</si>
  <si>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</si>
  <si>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</si>
  <si>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</si>
  <si>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</si>
  <si>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</si>
  <si>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</si>
  <si>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</si>
  <si>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</si>
  <si>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</si>
  <si>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</si>
  <si>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</si>
  <si>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</si>
  <si>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</si>
  <si>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</si>
  <si>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</si>
  <si>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</si>
  <si>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</si>
  <si>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</si>
  <si>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</si>
  <si>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</si>
  <si>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</si>
  <si>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</si>
  <si>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</si>
  <si>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</si>
  <si>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</si>
  <si>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</si>
  <si>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</si>
  <si>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</si>
  <si>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</si>
  <si>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</si>
  <si>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</si>
  <si>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</si>
  <si>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</si>
  <si>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</si>
  <si>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</si>
  <si>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</si>
  <si>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</si>
  <si>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</si>
  <si>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</si>
  <si>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</si>
  <si>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</si>
  <si>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</si>
  <si>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</si>
  <si>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</si>
  <si>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</si>
  <si>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</si>
  <si>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</si>
  <si>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</si>
  <si>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</si>
  <si>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</si>
  <si>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</si>
  <si>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</si>
  <si>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</si>
  <si>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</si>
  <si>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</si>
  <si>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</si>
  <si>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</si>
  <si>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</si>
  <si>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</si>
  <si>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</si>
  <si>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</si>
  <si>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</si>
  <si>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</si>
  <si>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</si>
  <si>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</si>
  <si>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</si>
  <si>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</si>
  <si>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</si>
  <si>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</si>
  <si>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</si>
  <si>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</si>
  <si>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</si>
  <si>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</si>
  <si>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</si>
  <si>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</si>
  <si>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</si>
  <si>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</si>
  <si>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</si>
  <si>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</si>
  <si>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</si>
  <si>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</si>
  <si>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</si>
  <si>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</si>
  <si>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</si>
  <si>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</si>
  <si>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</si>
  <si>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</si>
  <si>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</si>
  <si>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</si>
  <si>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</si>
  <si>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</si>
  <si>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</si>
  <si>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</si>
  <si>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</si>
  <si>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</si>
  <si>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</si>
  <si>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</si>
  <si>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</si>
  <si>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</si>
  <si>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</si>
  <si>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</si>
  <si>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</si>
  <si>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</si>
  <si>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</si>
  <si>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</si>
  <si>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</si>
  <si>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</si>
  <si>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</si>
  <si>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</si>
  <si>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</si>
  <si>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</si>
  <si>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</si>
  <si>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</si>
  <si>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</si>
  <si>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</si>
  <si>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</si>
  <si>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</si>
  <si>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</si>
  <si>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</si>
  <si>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</si>
  <si>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</si>
  <si>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</si>
  <si>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</si>
  <si>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</si>
  <si>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</si>
  <si>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</si>
  <si>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</si>
  <si>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</si>
  <si>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</si>
  <si>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</si>
  <si>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</si>
  <si>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</si>
  <si>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</si>
  <si>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</si>
  <si>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</si>
  <si>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</si>
  <si>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</si>
  <si>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</si>
  <si>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</si>
  <si>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</si>
  <si>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</si>
  <si>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</si>
  <si>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</si>
  <si>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</si>
  <si>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</si>
  <si>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</si>
  <si>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</si>
  <si>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</si>
  <si>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</si>
  <si>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</si>
  <si>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</si>
  <si>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</si>
  <si>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</si>
  <si>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</si>
  <si>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</si>
  <si>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</si>
  <si>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</si>
  <si>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</si>
  <si>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</si>
  <si>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</si>
  <si>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</si>
  <si>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</si>
  <si>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</si>
  <si>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</si>
  <si>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</si>
  <si>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</si>
  <si>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</si>
  <si>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</si>
  <si>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</si>
  <si>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</si>
  <si>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</si>
  <si>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</si>
  <si>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</si>
  <si>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</si>
  <si>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</si>
  <si>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</si>
  <si>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</si>
  <si>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</si>
  <si>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</si>
  <si>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</si>
  <si>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</si>
  <si>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</si>
  <si>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</si>
  <si>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</si>
  <si>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</si>
  <si>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</si>
  <si>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</si>
  <si>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</si>
  <si>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</si>
  <si>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</si>
  <si>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</si>
  <si>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</si>
  <si>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</si>
  <si>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</si>
  <si>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</si>
  <si>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</si>
  <si>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</si>
  <si>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</si>
  <si>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</si>
  <si>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</si>
  <si>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</si>
  <si>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</si>
  <si>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</si>
  <si>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</si>
  <si>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</si>
  <si>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</si>
  <si>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</si>
  <si>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</si>
  <si>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</si>
  <si>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</si>
  <si>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</si>
  <si>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</si>
  <si>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</si>
  <si>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</si>
  <si>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</si>
  <si>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</si>
  <si>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</si>
  <si>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</si>
  <si>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</si>
  <si>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</si>
  <si>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</si>
  <si>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</si>
  <si>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</si>
  <si>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</si>
  <si>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</si>
  <si>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</si>
  <si>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</si>
  <si>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</si>
  <si>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</si>
  <si>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</si>
  <si>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</si>
  <si>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</si>
  <si>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</si>
  <si>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</si>
  <si>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</si>
  <si>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</si>
  <si>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</si>
  <si>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</si>
  <si>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</si>
  <si>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</si>
  <si>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</si>
  <si>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</si>
  <si>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</si>
  <si>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</si>
  <si>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</si>
  <si>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</si>
  <si>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</si>
  <si>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</si>
  <si>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</si>
  <si>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</si>
  <si>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</si>
  <si>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</si>
  <si>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</si>
  <si>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</si>
  <si>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</si>
  <si>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</si>
  <si>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</si>
  <si>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</si>
  <si>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</si>
  <si>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</si>
  <si>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</si>
  <si>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</si>
  <si>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</si>
  <si>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</si>
  <si>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</si>
  <si>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</si>
  <si>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</si>
  <si>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</si>
  <si>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</si>
  <si>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</si>
  <si>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</si>
  <si>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</si>
  <si>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</si>
  <si>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</si>
  <si>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</si>
  <si>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</si>
  <si>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</si>
  <si>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</si>
  <si>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</si>
  <si>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</si>
  <si>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</si>
  <si>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</si>
  <si>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</si>
  <si>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</si>
  <si>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</si>
  <si>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</si>
  <si>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</si>
  <si>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</si>
  <si>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</si>
  <si>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</si>
  <si>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</si>
  <si>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</si>
  <si>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</si>
  <si>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</si>
  <si>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</si>
  <si>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</si>
  <si>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</si>
  <si>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</si>
  <si>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</si>
  <si>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</si>
  <si>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</si>
  <si>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</si>
  <si>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</si>
  <si>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</si>
  <si>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</si>
  <si>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</si>
  <si>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</si>
  <si>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</si>
  <si>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</si>
  <si>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</si>
  <si>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</si>
  <si>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</si>
  <si>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</si>
  <si>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</si>
  <si>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</si>
  <si>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</si>
  <si>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</si>
  <si>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</si>
  <si>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</si>
  <si>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</si>
  <si>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</si>
  <si>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</si>
  <si>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</si>
  <si>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</si>
  <si>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</si>
  <si>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</si>
  <si>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</si>
  <si>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</si>
  <si>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</si>
  <si>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</si>
  <si>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</si>
  <si>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</si>
  <si>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</si>
  <si>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</si>
  <si>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</si>
  <si>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</si>
  <si>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</si>
  <si>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</si>
  <si>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</si>
  <si>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</si>
  <si>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</si>
  <si>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</si>
  <si>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</si>
  <si>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</si>
  <si>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</si>
  <si>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</si>
  <si>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</si>
  <si>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</si>
  <si>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</si>
  <si>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</si>
  <si>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</si>
  <si>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</si>
  <si>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</si>
  <si>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</si>
  <si>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</si>
  <si>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</si>
  <si>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</si>
  <si>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</si>
  <si>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</si>
  <si>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</si>
  <si>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</si>
  <si>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</si>
  <si>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</si>
  <si>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</si>
  <si>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</si>
  <si>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</si>
  <si>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</si>
  <si>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</si>
  <si>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</si>
  <si>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</si>
  <si>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</si>
  <si>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</si>
  <si>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</si>
  <si>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</si>
  <si>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</si>
  <si>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</si>
  <si>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</si>
  <si>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</si>
  <si>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</si>
  <si>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</si>
  <si>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</si>
  <si>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</si>
  <si>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</si>
  <si>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</si>
  <si>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</si>
  <si>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</si>
  <si>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</si>
  <si>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</si>
  <si>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</si>
  <si>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</si>
  <si>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</si>
  <si>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</si>
  <si>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</si>
  <si>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</si>
  <si>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</si>
  <si>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</si>
  <si>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</si>
  <si>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</si>
  <si>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</si>
  <si>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</si>
  <si>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</si>
  <si>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</si>
  <si>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</si>
  <si>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</si>
  <si>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</si>
  <si>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</si>
  <si>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</si>
  <si>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</si>
  <si>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</si>
  <si>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</si>
  <si>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</si>
  <si>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</si>
  <si>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</si>
  <si>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</si>
  <si>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</si>
  <si>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</si>
  <si>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</si>
  <si>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</si>
  <si>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</si>
  <si>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</si>
  <si>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</si>
  <si>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</si>
  <si>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</si>
  <si>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</si>
  <si>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</si>
  <si>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</si>
  <si>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</si>
  <si>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</si>
  <si>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</si>
  <si>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</si>
  <si>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</si>
  <si>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</si>
  <si>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</si>
  <si>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</si>
  <si>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</si>
  <si>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</si>
  <si>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</si>
  <si>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</si>
  <si>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</si>
  <si>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</si>
  <si>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</si>
  <si>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</si>
  <si>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</si>
  <si>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</si>
  <si>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</si>
  <si>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</si>
  <si>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</si>
  <si>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</si>
  <si>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</si>
  <si>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</si>
  <si>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</si>
  <si>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</si>
  <si>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</si>
  <si>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</si>
  <si>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</si>
  <si>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</si>
  <si>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</si>
  <si>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</si>
  <si>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</si>
  <si>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</si>
  <si>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</si>
  <si>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</si>
  <si>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</si>
  <si>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</si>
  <si>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</si>
  <si>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</si>
  <si>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</si>
  <si>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</si>
  <si>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</si>
  <si>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</si>
  <si>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</si>
  <si>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</si>
  <si>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</si>
  <si>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</si>
  <si>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</si>
  <si>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</si>
  <si>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</si>
  <si>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</si>
  <si>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</si>
  <si>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</si>
  <si>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</si>
  <si>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</si>
  <si>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</si>
  <si>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</si>
  <si>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</si>
  <si>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</si>
  <si>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</si>
  <si>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</si>
  <si>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</si>
  <si>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</si>
  <si>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</si>
  <si>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</si>
  <si>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</si>
  <si>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</si>
  <si>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</si>
  <si>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</si>
  <si>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</si>
  <si>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</si>
  <si>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</si>
  <si>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</si>
  <si>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</si>
  <si>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</si>
  <si>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</si>
  <si>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</si>
  <si>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</si>
  <si>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</si>
  <si>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</si>
  <si>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</si>
  <si>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</si>
  <si>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</si>
  <si>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</si>
  <si>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</si>
  <si>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</si>
  <si>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</si>
  <si>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</si>
  <si>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</si>
  <si>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</si>
  <si>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</si>
  <si>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</si>
  <si>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</si>
  <si>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</si>
  <si>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</si>
  <si>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</si>
  <si>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</si>
  <si>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</si>
  <si>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</si>
  <si>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</si>
  <si>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</si>
  <si>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</si>
  <si>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</si>
  <si>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</si>
  <si>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</si>
  <si>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</si>
  <si>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</si>
  <si>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</si>
  <si>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</si>
  <si>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</si>
  <si>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</si>
  <si>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</si>
  <si>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</si>
  <si>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</si>
  <si>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</si>
  <si>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</si>
  <si>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</si>
  <si>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</si>
  <si>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</si>
  <si>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</si>
  <si>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</si>
  <si>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</si>
  <si>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</si>
  <si>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</si>
  <si>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</si>
  <si>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</si>
  <si>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</si>
  <si>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</si>
  <si>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</si>
  <si>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</si>
  <si>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</si>
  <si>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</si>
  <si>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</si>
  <si>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</si>
  <si>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</si>
  <si>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</si>
  <si>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</si>
  <si>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</si>
  <si>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</si>
  <si>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</si>
  <si>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</si>
  <si>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</si>
  <si>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</si>
  <si>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</si>
  <si>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</si>
  <si>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</si>
  <si>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</si>
  <si>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</si>
  <si>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</si>
  <si>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</si>
  <si>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</si>
  <si>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</si>
  <si>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</si>
  <si>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</si>
  <si>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</si>
  <si>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</si>
  <si>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</si>
  <si>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</si>
  <si>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</si>
  <si>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</si>
  <si>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</si>
  <si>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</si>
  <si>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</si>
  <si>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</si>
  <si>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</si>
  <si>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</si>
  <si>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</si>
  <si>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</si>
  <si>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</si>
  <si>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</si>
  <si>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</si>
  <si>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</si>
  <si>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</si>
  <si>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</si>
  <si>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</si>
  <si>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</si>
  <si>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</si>
  <si>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</si>
  <si>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</si>
  <si>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</si>
  <si>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</si>
  <si>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</si>
  <si>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</si>
  <si>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</si>
  <si>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</si>
  <si>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</si>
  <si>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</si>
  <si>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</si>
  <si>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</si>
  <si>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</si>
  <si>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</si>
  <si>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</si>
  <si>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</si>
  <si>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</si>
  <si>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</si>
  <si>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</si>
  <si>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</si>
  <si>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</si>
  <si>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</si>
  <si>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</si>
  <si>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</si>
  <si>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</si>
  <si>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</si>
  <si>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</si>
  <si>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</si>
  <si>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</si>
  <si>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</si>
  <si>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</si>
  <si>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</si>
  <si>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</si>
  <si>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</si>
  <si>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</si>
  <si>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</si>
  <si>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</si>
  <si>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</si>
  <si>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</si>
  <si>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</si>
  <si>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</si>
  <si>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</si>
  <si>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</si>
  <si>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</si>
  <si>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</si>
  <si>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</si>
  <si>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</si>
  <si>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</si>
  <si>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</si>
  <si>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</si>
  <si>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</si>
  <si>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</si>
  <si>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</si>
  <si>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</si>
  <si>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</si>
  <si>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</si>
  <si>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</si>
  <si>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</si>
  <si>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</si>
  <si>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</si>
  <si>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</si>
  <si>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</si>
  <si>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</si>
  <si>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</si>
  <si>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</si>
  <si>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</si>
  <si>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</si>
  <si>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</si>
  <si>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</si>
  <si>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</si>
  <si>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</si>
  <si>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</si>
  <si>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</si>
  <si>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</si>
  <si>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</si>
  <si>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</si>
  <si>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</si>
  <si>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</si>
  <si>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</si>
  <si>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</si>
  <si>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</si>
  <si>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</si>
  <si>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</si>
  <si>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</si>
  <si>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</si>
  <si>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</si>
  <si>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</si>
  <si>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</si>
  <si>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</si>
  <si>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</si>
  <si>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</si>
  <si>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</si>
  <si>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</si>
  <si>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</si>
  <si>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</si>
  <si>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</si>
  <si>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</si>
  <si>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</si>
  <si>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</si>
  <si>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</si>
  <si>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</si>
  <si>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</si>
  <si>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</si>
  <si>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</si>
  <si>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</si>
  <si>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</si>
  <si>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</si>
  <si>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</si>
  <si>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</si>
  <si>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</si>
  <si>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</si>
  <si>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</si>
  <si>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</si>
  <si>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</si>
  <si>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</si>
  <si>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</si>
  <si>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</si>
  <si>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</si>
  <si>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</si>
  <si>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</si>
  <si>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</si>
  <si>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</si>
  <si>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</si>
  <si>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</si>
  <si>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</si>
  <si>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</si>
  <si>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</si>
  <si>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</si>
  <si>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</si>
  <si>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</si>
  <si>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</si>
  <si>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</si>
  <si>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</si>
  <si>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</si>
  <si>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</si>
  <si>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</si>
  <si>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</si>
  <si>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</si>
  <si>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</si>
  <si>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</si>
  <si>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</si>
  <si>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</si>
  <si>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</si>
  <si>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</si>
  <si>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</si>
  <si>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</si>
  <si>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</si>
  <si>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</si>
  <si>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</si>
  <si>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</si>
  <si>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</si>
  <si>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</si>
  <si>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</si>
  <si>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</si>
  <si>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</si>
  <si>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</si>
  <si>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</si>
  <si>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</si>
  <si>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</si>
  <si>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</si>
  <si>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</si>
  <si>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</si>
  <si>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</si>
  <si>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</si>
  <si>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</si>
  <si>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</si>
  <si>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</si>
  <si>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</si>
  <si>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</si>
  <si>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</si>
  <si>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</si>
  <si>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</si>
  <si>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</si>
  <si>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</si>
  <si>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</si>
  <si>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</si>
  <si>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</si>
  <si>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</si>
  <si>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</si>
  <si>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</si>
  <si>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</si>
  <si>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</si>
  <si>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</si>
  <si>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</si>
  <si>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</si>
  <si>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</si>
  <si>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</si>
  <si>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</si>
  <si>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</si>
  <si>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</si>
  <si>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</si>
  <si>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</si>
  <si>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</si>
  <si>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</si>
  <si>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</si>
  <si>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</si>
  <si>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</si>
  <si>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</si>
  <si>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</si>
  <si>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</si>
  <si>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</si>
  <si>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</si>
  <si>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</si>
  <si>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</si>
  <si>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</si>
  <si>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</si>
  <si>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</si>
  <si>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</si>
  <si>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</si>
  <si>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</si>
  <si>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</si>
  <si>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</si>
  <si>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</si>
  <si>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</si>
  <si>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</si>
  <si>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</si>
  <si>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</si>
  <si>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</si>
  <si>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</si>
  <si>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</si>
  <si>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</si>
  <si>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</si>
  <si>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</si>
  <si>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</si>
  <si>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</si>
  <si>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</si>
  <si>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</si>
  <si>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</si>
  <si>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</si>
  <si>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</si>
  <si>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</si>
  <si>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</si>
  <si>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</si>
  <si>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</si>
  <si>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</si>
  <si>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</si>
  <si>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</si>
  <si>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</si>
  <si>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</si>
  <si>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</si>
  <si>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</si>
  <si>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</si>
  <si>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</si>
  <si>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</si>
  <si>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</si>
  <si>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</si>
  <si>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</si>
  <si>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</si>
  <si>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</si>
  <si>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</si>
  <si>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</si>
  <si>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</si>
  <si>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</si>
  <si>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</si>
  <si>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</si>
  <si>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</si>
  <si>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</si>
  <si>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</si>
  <si>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</si>
  <si>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</si>
  <si>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</si>
  <si>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</si>
  <si>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</si>
  <si>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</si>
  <si>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</si>
  <si>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</si>
  <si>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</si>
  <si>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</si>
  <si>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</si>
  <si>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</si>
  <si>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</si>
  <si>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</si>
  <si>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</si>
  <si>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</si>
  <si>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</si>
  <si>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</si>
  <si>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</si>
  <si>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</si>
  <si>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</si>
  <si>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</si>
  <si>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</si>
  <si>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</si>
  <si>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</si>
  <si>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</si>
  <si>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</si>
  <si>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</si>
  <si>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</si>
  <si>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</si>
  <si>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</si>
  <si>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</si>
  <si>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</si>
  <si>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</si>
  <si>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</si>
  <si>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</si>
  <si>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</si>
  <si>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</si>
  <si>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</si>
  <si>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</si>
  <si>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</si>
  <si>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</si>
  <si>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</si>
  <si>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</si>
  <si>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</si>
  <si>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</si>
  <si>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</si>
  <si>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</si>
  <si>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</si>
  <si>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</si>
  <si>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</si>
  <si>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</si>
  <si>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</si>
  <si>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</si>
  <si>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</si>
  <si>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</si>
  <si>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</si>
  <si>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</si>
  <si>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</si>
  <si>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</si>
  <si>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</si>
  <si>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</si>
  <si>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</si>
  <si>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</si>
  <si>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</si>
  <si>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</si>
  <si>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</si>
  <si>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</si>
  <si>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</si>
  <si>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</si>
  <si>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</si>
  <si>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</si>
  <si>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</si>
  <si>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</si>
  <si>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</si>
  <si>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</si>
  <si>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</si>
  <si>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</si>
  <si>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</si>
  <si>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</si>
  <si>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</si>
  <si>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</si>
  <si>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</si>
  <si>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</si>
  <si>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</si>
  <si>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</si>
  <si>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</si>
  <si>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</si>
  <si>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</si>
  <si>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</si>
  <si>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</si>
  <si>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</si>
  <si>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</si>
  <si>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</si>
  <si>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</si>
  <si>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</si>
  <si>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</si>
  <si>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</si>
  <si>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</si>
  <si>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</si>
  <si>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</si>
  <si>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</si>
  <si>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</si>
  <si>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</si>
  <si>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</si>
  <si>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</si>
  <si>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</si>
  <si>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</si>
  <si>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</si>
  <si>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</si>
  <si>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</si>
  <si>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</si>
  <si>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</si>
  <si>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</si>
  <si>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</si>
  <si>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</si>
  <si>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</si>
  <si>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</si>
  <si>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</si>
  <si>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</si>
  <si>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</si>
  <si>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</si>
  <si>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</si>
  <si>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</si>
  <si>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</si>
  <si>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</si>
  <si>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</si>
  <si>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</si>
  <si>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</si>
  <si>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</si>
  <si>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</si>
  <si>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</si>
  <si>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</si>
  <si>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</si>
  <si>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</si>
  <si>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</si>
  <si>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</si>
  <si>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</si>
  <si>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</si>
  <si>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</si>
  <si>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</si>
  <si>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</si>
  <si>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</si>
  <si>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</si>
  <si>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</si>
  <si>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</si>
  <si>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</si>
  <si>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</si>
  <si>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</si>
  <si>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</si>
  <si>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</si>
  <si>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</si>
  <si>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</si>
  <si>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</si>
  <si>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</si>
  <si>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</si>
  <si>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</si>
  <si>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</si>
  <si>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</si>
  <si>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</si>
  <si>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</si>
  <si>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</si>
  <si>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</si>
  <si>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</si>
  <si>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</si>
  <si>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</si>
  <si>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</si>
  <si>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</si>
  <si>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</si>
  <si>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</si>
  <si>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</si>
  <si>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</si>
  <si>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</si>
  <si>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</si>
  <si>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</si>
  <si>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</si>
  <si>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</si>
  <si>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</si>
  <si>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</si>
  <si>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</si>
  <si>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</si>
  <si>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</si>
  <si>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</si>
  <si>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</si>
  <si>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</si>
  <si>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</si>
  <si>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</si>
  <si>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</si>
  <si>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</si>
  <si>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</si>
  <si>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</si>
  <si>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</si>
  <si>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</si>
  <si>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</si>
  <si>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</si>
  <si>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</si>
  <si>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</si>
  <si>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</si>
  <si>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</si>
  <si>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</si>
  <si>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</si>
  <si>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</si>
  <si>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</si>
  <si>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</si>
  <si>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</si>
  <si>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</si>
  <si>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</si>
  <si>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</si>
  <si>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</si>
  <si>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</si>
  <si>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</si>
  <si>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</si>
  <si>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</si>
  <si>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</si>
  <si>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</si>
  <si>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</si>
  <si>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</si>
  <si>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</si>
  <si>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</si>
  <si>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</si>
  <si>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</si>
  <si>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</si>
  <si>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</si>
  <si>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</si>
  <si>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</si>
  <si>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</si>
  <si>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</si>
  <si>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</si>
  <si>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</si>
  <si>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</si>
  <si>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</si>
  <si>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</si>
  <si>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</si>
  <si>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</si>
  <si>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</si>
  <si>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</si>
  <si>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</si>
  <si>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</si>
  <si>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</si>
  <si>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</si>
  <si>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</si>
  <si>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</si>
  <si>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</si>
  <si>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</si>
  <si>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</si>
  <si>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</si>
  <si>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</si>
  <si>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</si>
  <si>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</si>
  <si>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</si>
  <si>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</si>
  <si>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</si>
  <si>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</si>
  <si>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</si>
  <si>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</si>
  <si>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</si>
  <si>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</si>
  <si>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</si>
  <si>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</si>
  <si>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</si>
  <si>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</si>
  <si>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</si>
  <si>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</si>
  <si>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</si>
  <si>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</si>
  <si>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</si>
  <si>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</si>
  <si>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</si>
  <si>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</si>
  <si>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</si>
  <si>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</si>
  <si>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</si>
  <si>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</si>
  <si>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</si>
  <si>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</si>
  <si>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</si>
  <si>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</si>
  <si>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</si>
  <si>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</si>
  <si>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</si>
  <si>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</si>
  <si>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</si>
  <si>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</si>
  <si>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</si>
  <si>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</si>
  <si>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</si>
  <si>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</si>
  <si>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</si>
  <si>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</si>
  <si>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</si>
  <si>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</si>
  <si>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</si>
  <si>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</si>
  <si>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</si>
  <si>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</si>
  <si>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</si>
  <si>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</si>
  <si>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</si>
  <si>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</si>
  <si>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</si>
  <si>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</si>
  <si>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</si>
  <si>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</si>
  <si>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</si>
  <si>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</si>
  <si>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</si>
  <si>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</si>
  <si>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</si>
  <si>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</si>
  <si>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</si>
  <si>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</si>
  <si>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</si>
  <si>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</si>
  <si>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</si>
  <si>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</si>
  <si>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</si>
  <si>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</si>
  <si>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</si>
  <si>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</si>
  <si>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</si>
  <si>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</si>
  <si>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</si>
  <si>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</si>
  <si>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</si>
  <si>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</si>
  <si>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</si>
  <si>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</si>
  <si>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</si>
  <si>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</si>
  <si>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</si>
  <si>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</si>
  <si>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</si>
  <si>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</si>
  <si>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</si>
  <si>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</si>
  <si>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</si>
  <si>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</si>
  <si>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</si>
  <si>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</si>
  <si>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</si>
  <si>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</si>
  <si>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</si>
  <si>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</si>
  <si>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</si>
  <si>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</si>
  <si>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</si>
  <si>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</si>
  <si>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</si>
  <si>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</si>
  <si>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</si>
  <si>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</si>
  <si>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</si>
  <si>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</si>
  <si>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</si>
  <si>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</si>
  <si>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</si>
  <si>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</si>
  <si>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</si>
  <si>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</si>
  <si>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</si>
  <si>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</si>
  <si>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</si>
  <si>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</si>
  <si>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</si>
  <si>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</si>
  <si>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</si>
  <si>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</si>
  <si>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</si>
  <si>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</si>
  <si>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</si>
  <si>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</si>
  <si>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</si>
  <si>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</si>
  <si>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</si>
  <si>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</si>
  <si>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</si>
  <si>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</si>
  <si>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</si>
  <si>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</si>
  <si>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</si>
  <si>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</si>
  <si>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</si>
  <si>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</si>
  <si>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</si>
  <si>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</si>
  <si>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</si>
  <si>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</si>
  <si>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</si>
  <si>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</si>
  <si>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</si>
  <si>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</si>
  <si>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</si>
  <si>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</si>
  <si>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</si>
  <si>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</si>
  <si>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</si>
  <si>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</si>
  <si>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</si>
  <si>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</si>
  <si>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</si>
  <si>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</si>
  <si>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</si>
  <si>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</si>
  <si>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</si>
  <si>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</si>
  <si>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</si>
  <si>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</si>
  <si>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</si>
  <si>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</si>
  <si>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</si>
  <si>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</si>
  <si>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</si>
  <si>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</si>
  <si>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</si>
  <si>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</si>
  <si>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</si>
  <si>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</si>
  <si>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</si>
  <si>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</si>
  <si>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</si>
  <si>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</si>
  <si>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</si>
  <si>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</si>
  <si>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</si>
  <si>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</si>
  <si>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</si>
  <si>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</si>
  <si>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</si>
  <si>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</si>
  <si>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</si>
  <si>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</si>
  <si>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</si>
  <si>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</si>
  <si>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</si>
  <si>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</si>
  <si>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</si>
  <si>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</si>
  <si>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</si>
  <si>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</si>
  <si>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</si>
  <si>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</si>
  <si>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</si>
  <si>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</si>
  <si>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</si>
  <si>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</si>
  <si>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</si>
  <si>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</si>
  <si>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</si>
  <si>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</si>
  <si>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</si>
  <si>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</si>
  <si>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</si>
  <si>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</si>
  <si>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</si>
  <si>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</si>
  <si>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</si>
  <si>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</si>
  <si>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</si>
  <si>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</si>
  <si>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</si>
  <si>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</si>
  <si>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</si>
  <si>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</si>
  <si>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</si>
  <si>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</si>
  <si>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</si>
  <si>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</si>
  <si>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</si>
  <si>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</si>
  <si>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</si>
  <si>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</si>
  <si>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</si>
  <si>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</si>
  <si>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 xml:space="preserve">  </t>
  </si>
  <si>
    <t>Utilidad en venta de Títulos Valores</t>
  </si>
  <si>
    <t>(Cifras expresadas en Dólares de los Estados Unidos de América)</t>
  </si>
  <si>
    <t>AL 31 DE MARZO DE  2021</t>
  </si>
  <si>
    <t>MARZO/ 2021</t>
  </si>
  <si>
    <t>POR EL PERIODO 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</si>
</sst>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#,##0.00_ ;\-#,##0.00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3" fontId="0" fillId="2" borderId="8" xfId="0" applyNumberFormat="1" applyFill="1" applyBorder="1" applyAlignment="1">
      <alignment vertical="top"/>
    </xf>
    <xf numFmtId="173" fontId="0" fillId="2" borderId="12" xfId="0" applyNumberFormat="1" applyFill="1" applyBorder="1" applyAlignment="1">
      <alignment vertical="top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showGridLines="0" topLeftCell="A36" workbookViewId="0">
      <selection activeCell="B42" sqref="B42"/>
    </sheetView>
  </sheetViews>
  <sheetFormatPr baseColWidth="10" defaultColWidth="9.109375" defaultRowHeight="13.2" x14ac:dyDescent="0.25"/>
  <cols>
    <col min="1" max="1" width="7" style="2" customWidth="1"/>
    <col min="2" max="2" width="36.3320312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6.6640625" style="2" customWidth="1"/>
    <col min="8" max="8" width="18.5546875" style="2" customWidth="1"/>
    <col min="9" max="9" width="19.44140625" style="2" customWidth="1"/>
    <col min="10" max="10" width="30.6640625" style="2" customWidth="1"/>
    <col min="11" max="11" width="20.33203125" style="2" customWidth="1"/>
    <col min="12" max="12" width="30.33203125" style="2" customWidth="1"/>
    <col min="13" max="13" width="25.88671875" style="2" customWidth="1"/>
    <col min="14" max="14" width="25" style="2" customWidth="1"/>
    <col min="15" max="15" width="37.109375" style="2" customWidth="1"/>
    <col min="16" max="16" width="58.88671875" style="2" customWidth="1"/>
    <col min="17" max="17" width="30.109375" style="2" customWidth="1"/>
    <col min="18" max="18" width="25" style="2" customWidth="1"/>
    <col min="19" max="19" width="19.6640625" style="2" customWidth="1"/>
    <col min="20" max="16384" width="9.109375" style="2"/>
  </cols>
  <sheetData>
    <row r="1" spans="1:19" ht="76.5" customHeight="1" x14ac:dyDescent="0.25">
      <c r="A1" s="1"/>
      <c r="B1" s="149"/>
      <c r="C1" s="150"/>
      <c r="D1" s="150"/>
      <c r="E1" s="150"/>
      <c r="F1" s="91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3.8" x14ac:dyDescent="0.25">
      <c r="A2" s="1"/>
      <c r="B2" s="154" t="s">
        <v>3857</v>
      </c>
      <c r="C2" s="155"/>
      <c r="D2" s="155"/>
      <c r="E2" s="155"/>
      <c r="F2" s="156"/>
    </row>
    <row r="3" spans="1:19" ht="13.8" x14ac:dyDescent="0.25">
      <c r="A3" s="1"/>
      <c r="B3" s="154" t="s">
        <v>2706</v>
      </c>
      <c r="C3" s="155"/>
      <c r="D3" s="155"/>
      <c r="E3" s="155"/>
      <c r="F3" s="156"/>
    </row>
    <row r="4" spans="1:19" ht="13.8" x14ac:dyDescent="0.25">
      <c r="A4" s="1"/>
      <c r="B4" s="154" t="s">
        <v>3861</v>
      </c>
      <c r="C4" s="155"/>
      <c r="D4" s="155"/>
      <c r="E4" s="155"/>
      <c r="F4" s="156"/>
    </row>
    <row r="5" spans="1:19" x14ac:dyDescent="0.25">
      <c r="A5" s="1"/>
      <c r="B5" s="151" t="s">
        <v>3860</v>
      </c>
      <c r="C5" s="152"/>
      <c r="D5" s="152"/>
      <c r="E5" s="152"/>
      <c r="F5" s="153"/>
    </row>
    <row r="6" spans="1:19" x14ac:dyDescent="0.25">
      <c r="A6" s="1"/>
      <c r="B6" s="136"/>
      <c r="C6" s="137"/>
      <c r="D6" s="137"/>
      <c r="E6" s="137"/>
      <c r="F6" s="59"/>
    </row>
    <row r="7" spans="1:19" x14ac:dyDescent="0.25">
      <c r="A7" s="1"/>
      <c r="B7" s="136"/>
      <c r="C7" s="137"/>
      <c r="D7" s="137"/>
      <c r="E7" s="96" t="s">
        <v>3862</v>
      </c>
      <c r="F7" s="54"/>
    </row>
    <row r="8" spans="1:19" x14ac:dyDescent="0.25">
      <c r="A8" s="1"/>
      <c r="B8" s="55" t="s">
        <v>0</v>
      </c>
      <c r="C8" s="5"/>
      <c r="D8" s="137"/>
      <c r="E8" s="137"/>
      <c r="F8" s="54"/>
    </row>
    <row r="9" spans="1:19" x14ac:dyDescent="0.25">
      <c r="A9" s="1"/>
      <c r="B9" s="56" t="s">
        <v>1</v>
      </c>
      <c r="C9" s="6"/>
      <c r="D9" s="4"/>
      <c r="E9" s="4"/>
      <c r="F9" s="54"/>
    </row>
    <row r="10" spans="1:19" x14ac:dyDescent="0.25">
      <c r="A10" s="1"/>
      <c r="B10" s="57" t="s">
        <v>581</v>
      </c>
      <c r="C10" s="4"/>
      <c r="D10" s="6" t="s">
        <v>570</v>
      </c>
      <c r="E10" s="129">
        <v>14702491.360000001</v>
      </c>
      <c r="F10" s="54"/>
    </row>
    <row r="11" spans="1:19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19" ht="21.75" customHeight="1" x14ac:dyDescent="0.25">
      <c r="A12" s="1"/>
      <c r="B12" s="57" t="s">
        <v>583</v>
      </c>
      <c r="C12" s="4"/>
      <c r="D12" s="4"/>
      <c r="E12" s="129">
        <v>11586439.699999999</v>
      </c>
      <c r="F12" s="54"/>
    </row>
    <row r="13" spans="1:19" ht="19.5" customHeight="1" x14ac:dyDescent="0.25">
      <c r="A13" s="1"/>
      <c r="B13" s="57" t="s">
        <v>3845</v>
      </c>
      <c r="C13" s="4"/>
      <c r="D13" s="4"/>
      <c r="E13" s="129">
        <v>45393987.829999998</v>
      </c>
      <c r="F13" s="54"/>
    </row>
    <row r="14" spans="1:19" ht="22.5" customHeight="1" x14ac:dyDescent="0.25">
      <c r="A14" s="1"/>
      <c r="B14" s="57"/>
      <c r="C14" s="4"/>
      <c r="D14" s="4"/>
      <c r="E14" s="130">
        <f>SUM(E10:E13)</f>
        <v>71682918.890000001</v>
      </c>
      <c r="F14" s="54"/>
    </row>
    <row r="15" spans="1:19" x14ac:dyDescent="0.25">
      <c r="A15" s="1"/>
      <c r="B15" s="56" t="s">
        <v>2</v>
      </c>
      <c r="C15" s="6"/>
      <c r="D15" s="6"/>
      <c r="E15" s="126"/>
      <c r="F15" s="54"/>
    </row>
    <row r="16" spans="1:19" ht="23.25" customHeight="1" x14ac:dyDescent="0.25">
      <c r="A16" s="1"/>
      <c r="B16" s="57" t="s">
        <v>571</v>
      </c>
      <c r="C16" s="4"/>
      <c r="D16" s="4"/>
      <c r="E16" s="115">
        <v>8874879.7899999991</v>
      </c>
      <c r="F16" s="54"/>
    </row>
    <row r="17" spans="1:6" x14ac:dyDescent="0.25">
      <c r="A17" s="1"/>
      <c r="B17" s="58"/>
      <c r="C17" s="1"/>
      <c r="D17" s="1"/>
      <c r="E17" s="138"/>
      <c r="F17" s="54"/>
    </row>
    <row r="18" spans="1:6" x14ac:dyDescent="0.25">
      <c r="A18" s="1"/>
      <c r="B18" s="56" t="s">
        <v>3</v>
      </c>
      <c r="C18" s="6"/>
      <c r="D18" s="6"/>
      <c r="E18" s="126"/>
      <c r="F18" s="54"/>
    </row>
    <row r="19" spans="1:6" ht="12" customHeight="1" x14ac:dyDescent="0.25">
      <c r="A19" s="1"/>
      <c r="B19" s="57" t="s">
        <v>584</v>
      </c>
      <c r="C19" s="4"/>
      <c r="D19" s="4"/>
      <c r="E19" s="115">
        <v>2362164.8200000003</v>
      </c>
      <c r="F19" s="54"/>
    </row>
    <row r="20" spans="1:6" x14ac:dyDescent="0.25">
      <c r="A20" s="1"/>
      <c r="B20" s="57"/>
      <c r="C20" s="4"/>
      <c r="D20" s="4"/>
      <c r="E20" s="125"/>
      <c r="F20" s="54"/>
    </row>
    <row r="21" spans="1:6" ht="13.8" thickBot="1" x14ac:dyDescent="0.3">
      <c r="A21" s="1"/>
      <c r="B21" s="147" t="s">
        <v>572</v>
      </c>
      <c r="C21" s="148"/>
      <c r="D21" s="52" t="s">
        <v>570</v>
      </c>
      <c r="E21" s="128">
        <f>+E14+E16+E19</f>
        <v>82919963.5</v>
      </c>
      <c r="F21" s="124"/>
    </row>
    <row r="22" spans="1:6" ht="13.2" customHeight="1" thickTop="1" x14ac:dyDescent="0.25">
      <c r="A22" s="1"/>
      <c r="B22" s="134"/>
      <c r="C22" s="135"/>
      <c r="D22" s="6"/>
      <c r="E22" s="126"/>
      <c r="F22" s="142"/>
    </row>
    <row r="23" spans="1:6" x14ac:dyDescent="0.25">
      <c r="A23" s="1"/>
      <c r="B23" s="55" t="s">
        <v>4</v>
      </c>
      <c r="C23" s="5"/>
      <c r="D23" s="137"/>
      <c r="E23" s="127"/>
      <c r="F23" s="54"/>
    </row>
    <row r="24" spans="1:6" x14ac:dyDescent="0.25">
      <c r="A24" s="1"/>
      <c r="B24" s="56" t="s">
        <v>5</v>
      </c>
      <c r="C24" s="6"/>
      <c r="D24" s="6"/>
      <c r="E24" s="126"/>
      <c r="F24" s="54"/>
    </row>
    <row r="25" spans="1:6" ht="20.25" customHeight="1" x14ac:dyDescent="0.25">
      <c r="A25" s="1"/>
      <c r="B25" s="57" t="s">
        <v>585</v>
      </c>
      <c r="C25" s="4"/>
      <c r="D25" s="4"/>
      <c r="E25" s="115">
        <v>-54161615.520000003</v>
      </c>
      <c r="F25" s="54"/>
    </row>
    <row r="26" spans="1:6" ht="18.75" customHeight="1" x14ac:dyDescent="0.25">
      <c r="A26" s="1"/>
      <c r="B26" s="57" t="s">
        <v>6</v>
      </c>
      <c r="C26" s="4"/>
      <c r="D26" s="4"/>
      <c r="E26" s="139">
        <v>-147322.75</v>
      </c>
      <c r="F26" s="54"/>
    </row>
    <row r="27" spans="1:6" ht="12.75" customHeight="1" x14ac:dyDescent="0.25">
      <c r="A27" s="1"/>
      <c r="B27" s="58"/>
      <c r="C27" s="1"/>
      <c r="D27" s="1"/>
      <c r="E27" s="144">
        <f>+E25+E26</f>
        <v>-54308938.270000003</v>
      </c>
      <c r="F27" s="54"/>
    </row>
    <row r="28" spans="1:6" x14ac:dyDescent="0.25">
      <c r="A28" s="1"/>
      <c r="B28" s="56" t="s">
        <v>7</v>
      </c>
      <c r="C28" s="6"/>
      <c r="D28" s="6"/>
      <c r="E28" s="126"/>
      <c r="F28" s="54"/>
    </row>
    <row r="29" spans="1:6" x14ac:dyDescent="0.25">
      <c r="A29" s="1"/>
      <c r="B29" s="57" t="s">
        <v>8</v>
      </c>
      <c r="C29" s="4"/>
      <c r="D29" s="4"/>
      <c r="E29" s="113">
        <v>-1765201.15</v>
      </c>
      <c r="F29" s="54"/>
    </row>
    <row r="30" spans="1:6" x14ac:dyDescent="0.25">
      <c r="A30" s="1"/>
      <c r="B30" s="57" t="s">
        <v>9</v>
      </c>
      <c r="C30" s="4"/>
      <c r="D30" s="4"/>
      <c r="E30" s="115">
        <v>-975460.85</v>
      </c>
      <c r="F30" s="54"/>
    </row>
    <row r="31" spans="1:6" ht="22.95" customHeight="1" x14ac:dyDescent="0.25">
      <c r="A31" s="1"/>
      <c r="B31" s="57"/>
      <c r="C31" s="4"/>
      <c r="D31" s="4"/>
      <c r="E31" s="144">
        <f>+E29+E30</f>
        <v>-2740662</v>
      </c>
      <c r="F31" s="54"/>
    </row>
    <row r="32" spans="1:6" ht="13.95" customHeight="1" x14ac:dyDescent="0.25">
      <c r="A32" s="1"/>
      <c r="B32" s="57"/>
      <c r="C32" s="4"/>
      <c r="D32" s="4"/>
      <c r="E32" s="131"/>
      <c r="F32" s="54"/>
    </row>
    <row r="33" spans="1:6" ht="17.399999999999999" customHeight="1" x14ac:dyDescent="0.25">
      <c r="A33" s="1"/>
      <c r="B33" s="107" t="s">
        <v>573</v>
      </c>
      <c r="C33" s="106"/>
      <c r="D33" s="104"/>
      <c r="E33" s="144">
        <f>+E27+E31</f>
        <v>-57049600.270000003</v>
      </c>
      <c r="F33" s="143"/>
    </row>
    <row r="34" spans="1:6" ht="21.6" customHeight="1" x14ac:dyDescent="0.25">
      <c r="A34" s="1"/>
      <c r="B34" s="105" t="s">
        <v>10</v>
      </c>
      <c r="C34" s="106"/>
      <c r="D34" s="106"/>
      <c r="E34" s="109">
        <f>+E35+E36</f>
        <v>-25870363.229999997</v>
      </c>
      <c r="F34" s="54"/>
    </row>
    <row r="35" spans="1:6" ht="21.6" customHeight="1" x14ac:dyDescent="0.25">
      <c r="A35" s="1"/>
      <c r="B35" s="103" t="s">
        <v>11</v>
      </c>
      <c r="C35" s="104"/>
      <c r="D35" s="104"/>
      <c r="E35" s="115">
        <v>-20333675</v>
      </c>
      <c r="F35" s="54"/>
    </row>
    <row r="36" spans="1:6" ht="21.6" customHeight="1" x14ac:dyDescent="0.25">
      <c r="A36" s="1"/>
      <c r="B36" s="103" t="s">
        <v>3852</v>
      </c>
      <c r="C36" s="106"/>
      <c r="D36" s="106"/>
      <c r="E36" s="139">
        <v>-5536688.2299999967</v>
      </c>
      <c r="F36" s="54"/>
    </row>
    <row r="37" spans="1:6" x14ac:dyDescent="0.25">
      <c r="B37" s="57"/>
      <c r="C37" s="4"/>
      <c r="D37" s="4"/>
      <c r="E37" s="102"/>
      <c r="F37" s="54"/>
    </row>
    <row r="38" spans="1:6" ht="15" x14ac:dyDescent="0.4">
      <c r="B38" s="60" t="s">
        <v>574</v>
      </c>
      <c r="C38" s="6"/>
      <c r="D38" s="6" t="s">
        <v>570</v>
      </c>
      <c r="E38" s="108">
        <f>+E33+E34</f>
        <v>-82919963.5</v>
      </c>
      <c r="F38" s="54"/>
    </row>
    <row r="39" spans="1:6" x14ac:dyDescent="0.25">
      <c r="B39" s="61"/>
      <c r="C39" s="62"/>
      <c r="E39" s="102">
        <f>+E21+E38</f>
        <v>0</v>
      </c>
      <c r="F39" s="132"/>
    </row>
    <row r="40" spans="1:6" x14ac:dyDescent="0.25">
      <c r="B40" s="61"/>
      <c r="C40" s="62"/>
      <c r="E40" s="102"/>
      <c r="F40" s="54"/>
    </row>
    <row r="41" spans="1:6" x14ac:dyDescent="0.25">
      <c r="B41" s="63"/>
      <c r="D41" s="19"/>
      <c r="E41" s="102"/>
      <c r="F41" s="54"/>
    </row>
    <row r="42" spans="1:6" x14ac:dyDescent="0.25">
      <c r="B42" s="63"/>
      <c r="F42" s="54"/>
    </row>
    <row r="43" spans="1:6" hidden="1" x14ac:dyDescent="0.25">
      <c r="B43" s="63"/>
      <c r="F43" s="54"/>
    </row>
    <row r="44" spans="1:6" hidden="1" x14ac:dyDescent="0.25">
      <c r="B44" s="63"/>
      <c r="F44" s="54"/>
    </row>
    <row r="45" spans="1:6" hidden="1" x14ac:dyDescent="0.25">
      <c r="B45" s="63"/>
      <c r="F45" s="54"/>
    </row>
    <row r="46" spans="1:6" hidden="1" x14ac:dyDescent="0.25">
      <c r="B46" s="63"/>
      <c r="F46" s="54"/>
    </row>
    <row r="47" spans="1:6" hidden="1" x14ac:dyDescent="0.25">
      <c r="B47" s="63"/>
      <c r="F47" s="54"/>
    </row>
    <row r="48" spans="1:6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5"/>
  <sheetViews>
    <sheetView showGridLines="0" tabSelected="1" topLeftCell="B1" zoomScaleNormal="100" workbookViewId="0">
      <selection activeCell="B36" sqref="B36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13.6640625" style="10" customWidth="1"/>
    <col min="4" max="4" width="25.33203125" style="10" customWidth="1"/>
    <col min="5" max="16384" width="9.109375" style="8"/>
  </cols>
  <sheetData>
    <row r="1" spans="1:5" ht="72" customHeight="1" x14ac:dyDescent="0.25">
      <c r="A1" s="69"/>
      <c r="B1" s="89"/>
      <c r="C1" s="90"/>
      <c r="D1" s="112"/>
    </row>
    <row r="2" spans="1:5" x14ac:dyDescent="0.25">
      <c r="A2" s="70"/>
      <c r="B2" s="157" t="s">
        <v>3857</v>
      </c>
      <c r="C2" s="158"/>
      <c r="D2" s="159"/>
    </row>
    <row r="3" spans="1:5" x14ac:dyDescent="0.25">
      <c r="A3" s="70"/>
      <c r="B3" s="160" t="s">
        <v>2686</v>
      </c>
      <c r="C3" s="161"/>
      <c r="D3" s="162"/>
    </row>
    <row r="4" spans="1:5" ht="12.75" customHeight="1" x14ac:dyDescent="0.25">
      <c r="A4" s="70"/>
      <c r="B4" s="160" t="s">
        <v>3863</v>
      </c>
      <c r="C4" s="161"/>
      <c r="D4" s="162"/>
    </row>
    <row r="5" spans="1:5" ht="12.75" customHeight="1" thickBot="1" x14ac:dyDescent="0.3">
      <c r="A5" s="70"/>
      <c r="B5" s="163" t="s">
        <v>3860</v>
      </c>
      <c r="C5" s="164"/>
      <c r="D5" s="165"/>
    </row>
    <row r="6" spans="1:5" ht="12.75" customHeight="1" thickBot="1" x14ac:dyDescent="0.3">
      <c r="A6" s="70"/>
      <c r="B6" s="84"/>
      <c r="C6" s="85"/>
      <c r="D6" s="92"/>
    </row>
    <row r="7" spans="1:5" ht="28.95" customHeight="1" x14ac:dyDescent="0.25">
      <c r="A7" s="70"/>
      <c r="B7" s="89"/>
      <c r="C7" s="90"/>
      <c r="D7" s="110"/>
    </row>
    <row r="8" spans="1:5" x14ac:dyDescent="0.25">
      <c r="A8" s="70"/>
      <c r="B8" s="73" t="s">
        <v>2687</v>
      </c>
      <c r="C8" s="13"/>
      <c r="D8" s="98">
        <f>+SUM(D9:D16)</f>
        <v>5352716.7699999986</v>
      </c>
    </row>
    <row r="9" spans="1:5" x14ac:dyDescent="0.25">
      <c r="A9" s="70"/>
      <c r="B9" s="74" t="s">
        <v>2688</v>
      </c>
      <c r="C9" s="11"/>
      <c r="D9" s="145">
        <v>4737908.3</v>
      </c>
    </row>
    <row r="10" spans="1:5" ht="15" customHeight="1" x14ac:dyDescent="0.25">
      <c r="A10" s="70"/>
      <c r="B10" s="74" t="s">
        <v>2689</v>
      </c>
      <c r="C10" s="11"/>
      <c r="D10" s="145">
        <v>209.92</v>
      </c>
    </row>
    <row r="11" spans="1:5" x14ac:dyDescent="0.25">
      <c r="A11" s="70"/>
      <c r="B11" s="74" t="s">
        <v>2690</v>
      </c>
      <c r="C11" s="11"/>
      <c r="D11" s="145">
        <v>231632.72</v>
      </c>
    </row>
    <row r="12" spans="1:5" x14ac:dyDescent="0.25">
      <c r="A12" s="70"/>
      <c r="B12" s="140" t="s">
        <v>3859</v>
      </c>
      <c r="C12" s="11"/>
      <c r="D12" s="145">
        <v>0</v>
      </c>
    </row>
    <row r="13" spans="1:5" x14ac:dyDescent="0.25">
      <c r="A13" s="70"/>
      <c r="B13" s="74" t="s">
        <v>2691</v>
      </c>
      <c r="C13" s="11"/>
      <c r="D13" s="145">
        <v>0</v>
      </c>
    </row>
    <row r="14" spans="1:5" x14ac:dyDescent="0.25">
      <c r="A14" s="70"/>
      <c r="B14" s="74" t="s">
        <v>2692</v>
      </c>
      <c r="C14" s="11"/>
      <c r="D14" s="145">
        <v>51205.77</v>
      </c>
    </row>
    <row r="15" spans="1:5" x14ac:dyDescent="0.25">
      <c r="A15" s="70"/>
      <c r="B15" s="74" t="s">
        <v>3842</v>
      </c>
      <c r="C15" s="11"/>
      <c r="D15" s="145">
        <v>0</v>
      </c>
      <c r="E15" s="8" t="s">
        <v>3858</v>
      </c>
    </row>
    <row r="16" spans="1:5" x14ac:dyDescent="0.25">
      <c r="A16" s="70"/>
      <c r="B16" s="74" t="s">
        <v>2693</v>
      </c>
      <c r="C16" s="11"/>
      <c r="D16" s="146">
        <v>331760.06</v>
      </c>
    </row>
    <row r="17" spans="1:4" x14ac:dyDescent="0.25">
      <c r="A17" s="70"/>
      <c r="B17" s="75"/>
      <c r="C17" s="14"/>
      <c r="D17" s="87"/>
    </row>
    <row r="18" spans="1:4" x14ac:dyDescent="0.25">
      <c r="A18" s="70"/>
      <c r="B18" s="73" t="s">
        <v>2694</v>
      </c>
      <c r="C18" s="13"/>
      <c r="D18" s="97">
        <f>+D19+D20</f>
        <v>636101.37</v>
      </c>
    </row>
    <row r="19" spans="1:4" x14ac:dyDescent="0.25">
      <c r="A19" s="70"/>
      <c r="B19" s="74" t="s">
        <v>2695</v>
      </c>
      <c r="C19" s="11"/>
      <c r="D19" s="86">
        <v>510595.17</v>
      </c>
    </row>
    <row r="20" spans="1:4" ht="16.5" customHeight="1" x14ac:dyDescent="0.25">
      <c r="A20" s="70"/>
      <c r="B20" s="74" t="s">
        <v>2693</v>
      </c>
      <c r="C20" s="11"/>
      <c r="D20" s="86">
        <v>125506.20000000001</v>
      </c>
    </row>
    <row r="21" spans="1:4" ht="19.95" customHeight="1" x14ac:dyDescent="0.25">
      <c r="A21" s="70"/>
      <c r="B21" s="74" t="s">
        <v>2696</v>
      </c>
      <c r="C21" s="13"/>
      <c r="D21" s="86">
        <v>1428582.66</v>
      </c>
    </row>
    <row r="22" spans="1:4" x14ac:dyDescent="0.25">
      <c r="A22" s="70"/>
      <c r="B22" s="73" t="s">
        <v>2698</v>
      </c>
      <c r="C22" s="13"/>
      <c r="D22" s="99">
        <f>+D8-D18-D21</f>
        <v>3288032.7399999984</v>
      </c>
    </row>
    <row r="23" spans="1:4" x14ac:dyDescent="0.25">
      <c r="A23" s="70"/>
      <c r="B23" s="75"/>
      <c r="C23" s="14"/>
      <c r="D23" s="87"/>
    </row>
    <row r="24" spans="1:4" x14ac:dyDescent="0.25">
      <c r="A24" s="70"/>
      <c r="B24" s="73" t="s">
        <v>2699</v>
      </c>
      <c r="C24" s="13"/>
      <c r="D24" s="97">
        <f>+SUM(D25:D27)</f>
        <v>4397291.9700000007</v>
      </c>
    </row>
    <row r="25" spans="1:4" ht="20.399999999999999" customHeight="1" x14ac:dyDescent="0.25">
      <c r="A25" s="70"/>
      <c r="B25" s="74" t="s">
        <v>2700</v>
      </c>
      <c r="C25" s="11"/>
      <c r="D25" s="86">
        <v>2106469.5800000005</v>
      </c>
    </row>
    <row r="26" spans="1:4" ht="18" customHeight="1" x14ac:dyDescent="0.25">
      <c r="A26" s="70"/>
      <c r="B26" s="74" t="s">
        <v>2701</v>
      </c>
      <c r="C26" s="11"/>
      <c r="D26" s="86">
        <v>1933989.1900000002</v>
      </c>
    </row>
    <row r="27" spans="1:4" ht="15.6" customHeight="1" x14ac:dyDescent="0.25">
      <c r="A27" s="70"/>
      <c r="B27" s="74" t="s">
        <v>2702</v>
      </c>
      <c r="C27" s="11"/>
      <c r="D27" s="86">
        <v>356833.2</v>
      </c>
    </row>
    <row r="28" spans="1:4" x14ac:dyDescent="0.25">
      <c r="A28" s="70"/>
      <c r="B28" s="75"/>
      <c r="C28" s="14"/>
      <c r="D28" s="94"/>
    </row>
    <row r="29" spans="1:4" x14ac:dyDescent="0.25">
      <c r="A29" s="70"/>
      <c r="B29" s="73" t="s">
        <v>3843</v>
      </c>
      <c r="C29" s="13"/>
      <c r="D29" s="98">
        <f>+D22-D24</f>
        <v>-1109259.2300000023</v>
      </c>
    </row>
    <row r="30" spans="1:4" ht="29.25" customHeight="1" x14ac:dyDescent="0.25">
      <c r="A30" s="70"/>
      <c r="B30" s="101" t="s">
        <v>3844</v>
      </c>
      <c r="C30" s="13"/>
      <c r="D30" s="133">
        <v>1391366.3499999999</v>
      </c>
    </row>
    <row r="31" spans="1:4" ht="12.6" customHeight="1" x14ac:dyDescent="0.25">
      <c r="A31" s="70"/>
      <c r="B31" s="74"/>
      <c r="C31" s="13"/>
      <c r="D31" s="88"/>
    </row>
    <row r="32" spans="1:4" ht="27.6" customHeight="1" x14ac:dyDescent="0.25">
      <c r="A32" s="70"/>
      <c r="B32" s="73" t="s">
        <v>3850</v>
      </c>
      <c r="C32" s="13"/>
      <c r="D32" s="123">
        <f>+D30+D29</f>
        <v>282107.11999999755</v>
      </c>
    </row>
    <row r="33" spans="1:4" ht="18" customHeight="1" x14ac:dyDescent="0.25">
      <c r="A33" s="70"/>
      <c r="B33" s="82" t="s">
        <v>2704</v>
      </c>
      <c r="C33" s="12"/>
      <c r="D33" s="100">
        <v>0</v>
      </c>
    </row>
    <row r="34" spans="1:4" ht="22.5" hidden="1" customHeight="1" x14ac:dyDescent="0.25">
      <c r="A34" s="70"/>
      <c r="B34" s="74" t="s">
        <v>3841</v>
      </c>
      <c r="C34" s="13"/>
      <c r="D34" s="114">
        <v>0</v>
      </c>
    </row>
    <row r="35" spans="1:4" ht="20.25" customHeight="1" x14ac:dyDescent="0.25">
      <c r="A35" s="70"/>
      <c r="B35" s="73" t="s">
        <v>3851</v>
      </c>
      <c r="C35" s="13"/>
      <c r="D35" s="98">
        <f>+D32-D33-D34</f>
        <v>282107.11999999755</v>
      </c>
    </row>
    <row r="36" spans="1:4" x14ac:dyDescent="0.25">
      <c r="A36" s="70"/>
      <c r="B36" s="75"/>
      <c r="C36" s="14"/>
      <c r="D36" s="111"/>
    </row>
    <row r="37" spans="1:4" x14ac:dyDescent="0.25">
      <c r="A37" s="70"/>
      <c r="B37" s="83"/>
      <c r="C37" s="76"/>
      <c r="D37" s="93"/>
    </row>
    <row r="38" spans="1:4" x14ac:dyDescent="0.25">
      <c r="A38" s="70"/>
      <c r="B38" s="70"/>
      <c r="D38" s="94"/>
    </row>
    <row r="39" spans="1:4" ht="19.5" customHeight="1" x14ac:dyDescent="0.25">
      <c r="A39" s="70"/>
      <c r="B39" s="70"/>
      <c r="D39" s="94"/>
    </row>
    <row r="40" spans="1:4" x14ac:dyDescent="0.25">
      <c r="A40" s="70"/>
      <c r="B40" s="70"/>
      <c r="D40" s="94"/>
    </row>
    <row r="41" spans="1:4" x14ac:dyDescent="0.25">
      <c r="A41" s="70"/>
      <c r="B41" s="70"/>
      <c r="D41" s="94"/>
    </row>
    <row r="42" spans="1:4" x14ac:dyDescent="0.25">
      <c r="A42" s="70"/>
      <c r="B42" s="70"/>
      <c r="D42" s="94"/>
    </row>
    <row r="43" spans="1:4" x14ac:dyDescent="0.25">
      <c r="A43" s="70"/>
      <c r="B43" s="70"/>
      <c r="D43" s="94"/>
    </row>
    <row r="44" spans="1:4" x14ac:dyDescent="0.25">
      <c r="A44" s="70"/>
      <c r="B44" s="70"/>
      <c r="D44" s="94"/>
    </row>
    <row r="45" spans="1:4" x14ac:dyDescent="0.25">
      <c r="A45" s="70"/>
      <c r="B45" s="70"/>
      <c r="D45" s="94"/>
    </row>
    <row r="46" spans="1:4" x14ac:dyDescent="0.25">
      <c r="A46" s="70"/>
      <c r="B46" s="70"/>
      <c r="D46" s="94"/>
    </row>
    <row r="47" spans="1:4" ht="13.8" thickBot="1" x14ac:dyDescent="0.3">
      <c r="A47" s="71"/>
      <c r="B47" s="71"/>
      <c r="C47" s="72"/>
      <c r="D47" s="95"/>
    </row>
    <row r="48" spans="1:4" x14ac:dyDescent="0.25">
      <c r="D48" s="113"/>
    </row>
    <row r="49" spans="4:17" x14ac:dyDescent="0.25">
      <c r="D49" s="113"/>
    </row>
    <row r="50" spans="4:17" x14ac:dyDescent="0.25">
      <c r="D50" s="141"/>
    </row>
    <row r="55" spans="4:17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4:17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4:17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4:17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4:17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4:17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4:17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4:17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4:17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4:17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5:17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3853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3854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3855</v>
      </c>
      <c r="D58" s="16">
        <v>1365125.3800000001</v>
      </c>
    </row>
    <row r="59" spans="1:4" x14ac:dyDescent="0.25">
      <c r="A59" t="s">
        <v>3856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3851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2020-01-24T18:14:00Z</cp:lastPrinted>
  <dcterms:created xsi:type="dcterms:W3CDTF">2010-07-07T18:45:06Z</dcterms:created>
  <dcterms:modified xsi:type="dcterms:W3CDTF">2021-04-30T21:42:30Z</dcterms:modified>
</cp:coreProperties>
</file>