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DATA\mramos\Escritorio\Envíos Bolsa de Valores MRAMOS\"/>
    </mc:Choice>
  </mc:AlternateContent>
  <bookViews>
    <workbookView xWindow="0" yWindow="0" windowWidth="20460" windowHeight="7665"/>
  </bookViews>
  <sheets>
    <sheet name="marzo 2021" sheetId="1" r:id="rId1"/>
    <sheet name="ER mzo 2021" sheetId="2" r:id="rId2"/>
  </sheets>
  <externalReferences>
    <externalReference r:id="rId3"/>
  </externalReferences>
  <definedNames>
    <definedName name="_xlnm.Print_Area" localSheetId="1">'ER mzo 2021'!$A$1:$C$46</definedName>
    <definedName name="_xlnm.Print_Area" localSheetId="0">'marzo 2021'!$A$1:$H$38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C13" i="2"/>
  <c r="C8" i="2"/>
  <c r="C18" i="2" s="1"/>
  <c r="C25" i="2" s="1"/>
  <c r="N14" i="1"/>
  <c r="I14" i="1"/>
  <c r="C13" i="1"/>
  <c r="N13" i="1"/>
  <c r="N12" i="1"/>
  <c r="N11" i="1"/>
  <c r="N10" i="1"/>
  <c r="N9" i="1"/>
  <c r="N8" i="1"/>
  <c r="N7" i="1"/>
  <c r="H7" i="1"/>
  <c r="N6" i="1"/>
  <c r="C6" i="1"/>
  <c r="N5" i="1"/>
  <c r="N4" i="1"/>
  <c r="N3" i="1"/>
  <c r="K1" i="1"/>
  <c r="A2" i="1" s="1"/>
  <c r="C29" i="1" l="1"/>
  <c r="C31" i="1" s="1"/>
  <c r="C27" i="2"/>
  <c r="C29" i="2" s="1"/>
  <c r="G18" i="1" s="1"/>
  <c r="H12" i="1" s="1"/>
  <c r="H29" i="1" s="1"/>
  <c r="A3" i="2"/>
  <c r="C32" i="1" l="1"/>
</calcChain>
</file>

<file path=xl/comments1.xml><?xml version="1.0" encoding="utf-8"?>
<comments xmlns="http://schemas.openxmlformats.org/spreadsheetml/2006/main">
  <authors>
    <author>Autor</author>
  </authors>
  <commentList>
    <comment ref="F19" authorId="0" shapeId="0">
      <text>
        <r>
          <rPr>
            <b/>
            <sz val="8"/>
            <color indexed="81"/>
            <rFont val="Tahoma"/>
            <family val="2"/>
          </rPr>
          <t xml:space="preserve">Maria Adela 
</t>
        </r>
        <r>
          <rPr>
            <sz val="8"/>
            <color indexed="81"/>
            <rFont val="Tahoma"/>
            <family val="2"/>
          </rPr>
          <t xml:space="preserve">$73,421.77 ajuste por diferencia cuando se distribuyeron dividendos año 2015, era la retencion
</t>
        </r>
      </text>
    </comment>
  </commentList>
</comments>
</file>

<file path=xl/sharedStrings.xml><?xml version="1.0" encoding="utf-8"?>
<sst xmlns="http://schemas.openxmlformats.org/spreadsheetml/2006/main" count="71" uniqueCount="67">
  <si>
    <t>INVERSIONES FINANCIERAS PROMERICA, S.A.</t>
  </si>
  <si>
    <t>FECHA</t>
  </si>
  <si>
    <t>EXPRESADO EN DOLARES DE LOS ESTADOS UNIDOS DE AMERICA</t>
  </si>
  <si>
    <t>ENERO</t>
  </si>
  <si>
    <t>Enero</t>
  </si>
  <si>
    <t>FEBRERO</t>
  </si>
  <si>
    <t>Febrero</t>
  </si>
  <si>
    <t>MARZO</t>
  </si>
  <si>
    <t>Marzo</t>
  </si>
  <si>
    <t>ACTIVO  CORRIENTES</t>
  </si>
  <si>
    <t>PASIVO CORRIENTES</t>
  </si>
  <si>
    <t>ABRIL</t>
  </si>
  <si>
    <t>Abril</t>
  </si>
  <si>
    <t>Bancos</t>
  </si>
  <si>
    <t>Acreedores Varios</t>
  </si>
  <si>
    <t>MAYO</t>
  </si>
  <si>
    <t>Mayo</t>
  </si>
  <si>
    <t>Cuentas Transitorias</t>
  </si>
  <si>
    <t>JUNIO</t>
  </si>
  <si>
    <t>Junio</t>
  </si>
  <si>
    <t>JULIO</t>
  </si>
  <si>
    <t>Julio</t>
  </si>
  <si>
    <t>AGOSTO</t>
  </si>
  <si>
    <t>Agosto</t>
  </si>
  <si>
    <t>SEPTIEMBRE</t>
  </si>
  <si>
    <t>Septiembre</t>
  </si>
  <si>
    <t>PATRIMONIO</t>
  </si>
  <si>
    <t>OCTUBRE</t>
  </si>
  <si>
    <t>Octubre</t>
  </si>
  <si>
    <t>ACTIVO NO CORRIENTES</t>
  </si>
  <si>
    <t>Capital Social</t>
  </si>
  <si>
    <t>NOVIEMBRE</t>
  </si>
  <si>
    <t>Noviembre</t>
  </si>
  <si>
    <t>Inversiones y Valores</t>
  </si>
  <si>
    <t>Reserva Legal</t>
  </si>
  <si>
    <t>DICIEMBRE</t>
  </si>
  <si>
    <t>Diciembre</t>
  </si>
  <si>
    <t>Participación</t>
  </si>
  <si>
    <t>Superavit de Valuación</t>
  </si>
  <si>
    <t>Otros Deudores</t>
  </si>
  <si>
    <t>Superavit Ganado</t>
  </si>
  <si>
    <t>Utilidades (Perdidas) Acumuladas</t>
  </si>
  <si>
    <t>Utilidad de Ejercicios Anteriores</t>
  </si>
  <si>
    <t>Utilidad (perdida) del Presente Ejercicio</t>
  </si>
  <si>
    <t>TOTAL ACTIVOS</t>
  </si>
  <si>
    <t>TOTAL DE PATRIMONIO Y PASIVOS</t>
  </si>
  <si>
    <t>Lázaro Carlos Ernesto Figuero Mendoza</t>
  </si>
  <si>
    <t>DTT EL SALVADOR, S.A. de C.V.</t>
  </si>
  <si>
    <t>Julia Lorena Navarro</t>
  </si>
  <si>
    <t>Representante Legal</t>
  </si>
  <si>
    <t>Auditores Externos</t>
  </si>
  <si>
    <t>Contadora General</t>
  </si>
  <si>
    <t>ESTADO DE RESULTADOS</t>
  </si>
  <si>
    <t>INGRESOS DE OPERACIÓN</t>
  </si>
  <si>
    <t>Ingresos por Participación</t>
  </si>
  <si>
    <t>Otros Ingresos</t>
  </si>
  <si>
    <t>Costos</t>
  </si>
  <si>
    <t>Menos:</t>
  </si>
  <si>
    <t>Pedida o Utilidad Bruta</t>
  </si>
  <si>
    <t>GASTOS DE OPERACIÓN</t>
  </si>
  <si>
    <t>Gastos de Administración</t>
  </si>
  <si>
    <t>Gastos Financieros</t>
  </si>
  <si>
    <t>Otros Egresos</t>
  </si>
  <si>
    <t>UTILIDAD ANTE DE IMPUESTO Y RESERVA</t>
  </si>
  <si>
    <t>UTILIDAD (PÉRDIDA) NETA</t>
  </si>
  <si>
    <t>Lázaro Carlos Ernesto Figuero Mendoza                                                      Julia Lorena Navarro</t>
  </si>
  <si>
    <t xml:space="preserve">            Representante Legal                                                                          Contadora General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</si>
</sst>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 [$$-2C0A]\ * #,##0.00_ ;_ [$$-2C0A]\ * \-#,##0.00_ ;_ [$$-2C0A]\ * &quot;-&quot;??_ ;_ @_ "/>
    <numFmt numFmtId="166" formatCode="_-* #,##0.00_-;\-* #,##0.00_-;_-* &quot;-&quot;??_-;_-@_-"/>
    <numFmt numFmtId="167" formatCode="0.0%"/>
    <numFmt numFmtId="168" formatCode="_(&quot;¢&quot;* #,##0.00_);_(&quot;¢&quot;* \(#,##0.00\);_(&quot;¢&quot;* &quot;-&quot;??_);_(@_)"/>
    <numFmt numFmtId="169" formatCode="_([$$-409]* #,##0.00_);_([$$-409]* \(#,##0.00\);_([$$-409]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Comic Sans MS"/>
      <family val="4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 val="singleAccounting"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3" applyFont="1" applyFill="1" applyAlignment="1">
      <alignment horizontal="center"/>
    </xf>
    <xf numFmtId="0" fontId="4" fillId="0" borderId="0" xfId="3" applyFont="1" applyFill="1"/>
    <xf numFmtId="14" fontId="4" fillId="0" borderId="0" xfId="3" applyNumberFormat="1" applyFont="1" applyFill="1"/>
    <xf numFmtId="0" fontId="4" fillId="0" borderId="1" xfId="3" applyFont="1" applyFill="1" applyBorder="1"/>
    <xf numFmtId="0" fontId="4" fillId="0" borderId="2" xfId="3" applyFont="1" applyFill="1" applyBorder="1"/>
    <xf numFmtId="0" fontId="4" fillId="0" borderId="3" xfId="3" applyFont="1" applyFill="1" applyBorder="1"/>
    <xf numFmtId="0" fontId="5" fillId="0" borderId="0" xfId="3" applyFont="1" applyFill="1"/>
    <xf numFmtId="0" fontId="4" fillId="0" borderId="4" xfId="3" applyFont="1" applyFill="1" applyBorder="1"/>
    <xf numFmtId="0" fontId="4" fillId="0" borderId="0" xfId="3" applyFont="1" applyFill="1" applyBorder="1"/>
    <xf numFmtId="0" fontId="4" fillId="0" borderId="5" xfId="3" applyFont="1" applyFill="1" applyBorder="1"/>
    <xf numFmtId="0" fontId="5" fillId="0" borderId="0" xfId="3" applyNumberFormat="1" applyFont="1" applyFill="1"/>
    <xf numFmtId="44" fontId="5" fillId="0" borderId="0" xfId="3" applyNumberFormat="1" applyFont="1" applyFill="1"/>
    <xf numFmtId="0" fontId="3" fillId="0" borderId="0" xfId="3" applyFont="1" applyFill="1"/>
    <xf numFmtId="4" fontId="5" fillId="0" borderId="0" xfId="3" applyNumberFormat="1" applyFont="1" applyFill="1"/>
    <xf numFmtId="44" fontId="7" fillId="0" borderId="0" xfId="4" applyNumberFormat="1" applyFont="1" applyFill="1" applyBorder="1"/>
    <xf numFmtId="0" fontId="3" fillId="0" borderId="0" xfId="3" applyFont="1" applyFill="1" applyBorder="1"/>
    <xf numFmtId="165" fontId="7" fillId="0" borderId="0" xfId="3" applyNumberFormat="1" applyFont="1" applyFill="1" applyBorder="1"/>
    <xf numFmtId="43" fontId="4" fillId="0" borderId="0" xfId="1" applyFont="1" applyFill="1"/>
    <xf numFmtId="165" fontId="5" fillId="0" borderId="0" xfId="3" applyNumberFormat="1" applyFont="1" applyFill="1" applyBorder="1"/>
    <xf numFmtId="165" fontId="7" fillId="0" borderId="0" xfId="3" applyNumberFormat="1" applyFont="1" applyFill="1"/>
    <xf numFmtId="165" fontId="5" fillId="0" borderId="0" xfId="3" applyNumberFormat="1" applyFont="1" applyFill="1"/>
    <xf numFmtId="43" fontId="8" fillId="0" borderId="0" xfId="1" applyFont="1" applyFill="1"/>
    <xf numFmtId="0" fontId="7" fillId="0" borderId="0" xfId="3" applyFont="1" applyFill="1"/>
    <xf numFmtId="166" fontId="5" fillId="0" borderId="6" xfId="5" applyFont="1" applyFill="1" applyBorder="1"/>
    <xf numFmtId="43" fontId="9" fillId="0" borderId="0" xfId="1" applyFont="1"/>
    <xf numFmtId="166" fontId="7" fillId="0" borderId="0" xfId="5" applyFont="1" applyFill="1" applyBorder="1"/>
    <xf numFmtId="44" fontId="7" fillId="0" borderId="0" xfId="6" applyFont="1" applyFill="1"/>
    <xf numFmtId="164" fontId="7" fillId="0" borderId="0" xfId="4" applyFont="1" applyFill="1"/>
    <xf numFmtId="167" fontId="8" fillId="0" borderId="0" xfId="2" applyNumberFormat="1" applyFont="1" applyFill="1"/>
    <xf numFmtId="0" fontId="4" fillId="0" borderId="7" xfId="3" applyFont="1" applyFill="1" applyBorder="1"/>
    <xf numFmtId="0" fontId="4" fillId="0" borderId="6" xfId="3" applyFont="1" applyFill="1" applyBorder="1"/>
    <xf numFmtId="0" fontId="4" fillId="0" borderId="8" xfId="3" applyFont="1" applyFill="1" applyBorder="1"/>
    <xf numFmtId="43" fontId="5" fillId="0" borderId="0" xfId="7" applyFont="1" applyFill="1" applyBorder="1"/>
    <xf numFmtId="44" fontId="5" fillId="0" borderId="6" xfId="6" applyFont="1" applyFill="1" applyBorder="1"/>
    <xf numFmtId="43" fontId="10" fillId="0" borderId="0" xfId="1" applyFont="1" applyFill="1"/>
    <xf numFmtId="0" fontId="5" fillId="0" borderId="0" xfId="3" applyFont="1" applyFill="1" applyBorder="1"/>
    <xf numFmtId="43" fontId="5" fillId="0" borderId="0" xfId="5" applyNumberFormat="1" applyFont="1" applyFill="1" applyBorder="1"/>
    <xf numFmtId="0" fontId="11" fillId="0" borderId="0" xfId="3" applyFont="1" applyFill="1"/>
    <xf numFmtId="43" fontId="7" fillId="0" borderId="6" xfId="5" applyNumberFormat="1" applyFont="1" applyFill="1" applyBorder="1"/>
    <xf numFmtId="43" fontId="7" fillId="0" borderId="0" xfId="7" applyFont="1" applyFill="1"/>
    <xf numFmtId="166" fontId="7" fillId="0" borderId="0" xfId="5" applyFont="1" applyFill="1"/>
    <xf numFmtId="43" fontId="5" fillId="0" borderId="0" xfId="1" applyFont="1" applyFill="1" applyBorder="1"/>
    <xf numFmtId="43" fontId="5" fillId="0" borderId="6" xfId="5" applyNumberFormat="1" applyFont="1" applyFill="1" applyBorder="1"/>
    <xf numFmtId="43" fontId="5" fillId="0" borderId="0" xfId="3" applyNumberFormat="1" applyFont="1" applyFill="1"/>
    <xf numFmtId="166" fontId="5" fillId="0" borderId="0" xfId="5" applyFont="1" applyFill="1"/>
    <xf numFmtId="43" fontId="5" fillId="0" borderId="0" xfId="1" applyFont="1" applyFill="1"/>
    <xf numFmtId="165" fontId="5" fillId="0" borderId="6" xfId="3" applyNumberFormat="1" applyFont="1" applyFill="1" applyBorder="1"/>
    <xf numFmtId="165" fontId="7" fillId="0" borderId="9" xfId="3" applyNumberFormat="1" applyFont="1" applyFill="1" applyBorder="1"/>
    <xf numFmtId="4" fontId="12" fillId="0" borderId="0" xfId="3" applyNumberFormat="1" applyFont="1" applyFill="1"/>
    <xf numFmtId="0" fontId="7" fillId="0" borderId="0" xfId="3" applyFont="1" applyFill="1" applyAlignment="1">
      <alignment horizontal="center"/>
    </xf>
    <xf numFmtId="0" fontId="8" fillId="0" borderId="0" xfId="3" applyFont="1" applyFill="1" applyAlignment="1">
      <alignment horizontal="center"/>
    </xf>
    <xf numFmtId="0" fontId="11" fillId="0" borderId="0" xfId="3" applyFont="1" applyFill="1" applyAlignment="1">
      <alignment horizontal="center"/>
    </xf>
    <xf numFmtId="0" fontId="5" fillId="0" borderId="0" xfId="3" applyFont="1" applyFill="1" applyAlignment="1">
      <alignment horizontal="center"/>
    </xf>
    <xf numFmtId="0" fontId="3" fillId="0" borderId="0" xfId="8" applyFont="1" applyAlignment="1">
      <alignment horizontal="center"/>
    </xf>
    <xf numFmtId="0" fontId="5" fillId="0" borderId="0" xfId="8" applyFont="1"/>
    <xf numFmtId="0" fontId="3" fillId="0" borderId="0" xfId="3" applyFont="1" applyAlignment="1">
      <alignment horizontal="center"/>
    </xf>
    <xf numFmtId="0" fontId="7" fillId="0" borderId="0" xfId="8" applyFont="1" applyAlignment="1">
      <alignment horizontal="center"/>
    </xf>
    <xf numFmtId="0" fontId="7" fillId="0" borderId="0" xfId="8" applyFont="1"/>
    <xf numFmtId="4" fontId="7" fillId="0" borderId="0" xfId="8" applyNumberFormat="1" applyFont="1"/>
    <xf numFmtId="0" fontId="3" fillId="0" borderId="0" xfId="8" applyFont="1"/>
    <xf numFmtId="44" fontId="15" fillId="0" borderId="0" xfId="6" applyFont="1"/>
    <xf numFmtId="168" fontId="7" fillId="0" borderId="0" xfId="9" applyFont="1"/>
    <xf numFmtId="166" fontId="5" fillId="0" borderId="0" xfId="10" applyFont="1" applyFill="1" applyBorder="1"/>
    <xf numFmtId="166" fontId="5" fillId="0" borderId="6" xfId="10" applyFont="1" applyBorder="1"/>
    <xf numFmtId="4" fontId="5" fillId="0" borderId="0" xfId="8" applyNumberFormat="1" applyFont="1"/>
    <xf numFmtId="169" fontId="7" fillId="0" borderId="0" xfId="9" applyNumberFormat="1" applyFont="1"/>
    <xf numFmtId="169" fontId="15" fillId="0" borderId="0" xfId="9" applyNumberFormat="1" applyFont="1"/>
    <xf numFmtId="43" fontId="5" fillId="0" borderId="0" xfId="10" applyNumberFormat="1" applyFont="1"/>
    <xf numFmtId="43" fontId="5" fillId="0" borderId="6" xfId="10" applyNumberFormat="1" applyFont="1" applyBorder="1"/>
    <xf numFmtId="168" fontId="7" fillId="0" borderId="6" xfId="9" applyFont="1" applyBorder="1"/>
    <xf numFmtId="4" fontId="7" fillId="0" borderId="0" xfId="8" applyNumberFormat="1" applyFont="1" applyBorder="1"/>
    <xf numFmtId="168" fontId="7" fillId="0" borderId="0" xfId="9" applyFont="1" applyBorder="1"/>
    <xf numFmtId="169" fontId="7" fillId="0" borderId="10" xfId="9" applyNumberFormat="1" applyFont="1" applyBorder="1"/>
    <xf numFmtId="169" fontId="7" fillId="0" borderId="0" xfId="9" applyNumberFormat="1" applyFont="1" applyBorder="1"/>
    <xf numFmtId="169" fontId="7" fillId="0" borderId="0" xfId="9" applyNumberFormat="1" applyFont="1" applyFill="1" applyBorder="1"/>
    <xf numFmtId="169" fontId="7" fillId="0" borderId="9" xfId="9" applyNumberFormat="1" applyFont="1" applyBorder="1"/>
    <xf numFmtId="166" fontId="7" fillId="0" borderId="0" xfId="10" applyFont="1"/>
    <xf numFmtId="0" fontId="7" fillId="0" borderId="0" xfId="8" applyFont="1" applyAlignment="1"/>
    <xf numFmtId="166" fontId="5" fillId="0" borderId="0" xfId="5" applyFont="1" applyFill="1" applyBorder="1"/>
  </cellXfs>
  <cellStyles count="11">
    <cellStyle name="Millares" xfId="1" builtinId="3"/>
    <cellStyle name="Millares 2" xfId="7"/>
    <cellStyle name="Millares_Balance Inversiones Financieras Promerica 06" xfId="10"/>
    <cellStyle name="Millares_Balance Inversiones Financieras Promerica Marzo 07" xfId="5"/>
    <cellStyle name="Moneda 2" xfId="6"/>
    <cellStyle name="Moneda_Balance Inversiones Financieras Promerica Marzo 07" xfId="4"/>
    <cellStyle name="Moneda_FORMATO ESTADOS FINANCIEROS 2003" xfId="9"/>
    <cellStyle name="Normal" xfId="0" builtinId="0"/>
    <cellStyle name="Normal_FORMATO ESTADOS FINANCIEROS 2003" xfId="8"/>
    <cellStyle name="Normal_Present.Bal.Dic 2002 Lurton Investments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amos\AppData\Local\Microsoft\Windows\Temporary%20Internet%20Files\Content.Outlook\TORKYHWN\03%20marz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 2021"/>
      <sheetName val="ER mzo 2021"/>
      <sheetName val="PT dic 2021  "/>
      <sheetName val="PT diciembre 2020 nota"/>
      <sheetName val="BalComprob antes"/>
      <sheetName val="Fondo Patrimonial"/>
      <sheetName val="Ut Acum Bco"/>
      <sheetName val="Valor accion y metodo particip"/>
      <sheetName val="acciones Banco"/>
      <sheetName val="acciones IFP"/>
      <sheetName val="AS CIERRE"/>
      <sheetName val="BSA "/>
      <sheetName val="5.6"/>
    </sheetNames>
    <sheetDataSet>
      <sheetData sheetId="0"/>
      <sheetData sheetId="1"/>
      <sheetData sheetId="2"/>
      <sheetData sheetId="3"/>
      <sheetData sheetId="4">
        <row r="1">
          <cell r="F1">
            <v>115621601.62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showGridLines="0" tabSelected="1" view="pageBreakPreview" topLeftCell="A36" zoomScaleNormal="100" zoomScaleSheetLayoutView="100" workbookViewId="0">
      <selection activeCell="F42" sqref="F42"/>
    </sheetView>
  </sheetViews>
  <sheetFormatPr baseColWidth="10" defaultRowHeight="15.75" x14ac:dyDescent="0.25"/>
  <cols>
    <col min="1" max="1" width="37.42578125" style="7" bestFit="1" customWidth="1"/>
    <col min="2" max="2" width="17.85546875" style="12" customWidth="1"/>
    <col min="3" max="3" width="18.7109375" style="7" bestFit="1" customWidth="1"/>
    <col min="4" max="4" width="4.140625" style="7" customWidth="1"/>
    <col min="5" max="5" width="37.42578125" style="7" customWidth="1"/>
    <col min="6" max="6" width="17.85546875" style="7" customWidth="1"/>
    <col min="7" max="7" width="18.85546875" style="12" bestFit="1" customWidth="1"/>
    <col min="8" max="8" width="19" style="7" bestFit="1" customWidth="1"/>
    <col min="9" max="9" width="16.85546875" style="7" bestFit="1" customWidth="1"/>
    <col min="10" max="10" width="12.28515625" style="7" bestFit="1" customWidth="1"/>
    <col min="11" max="11" width="11.5703125" style="7" bestFit="1" customWidth="1"/>
    <col min="12" max="12" width="11.42578125" style="7"/>
    <col min="13" max="14" width="11.5703125" style="7" bestFit="1" customWidth="1"/>
    <col min="15" max="256" width="11.42578125" style="7"/>
    <col min="257" max="257" width="37.42578125" style="7" bestFit="1" customWidth="1"/>
    <col min="258" max="258" width="17.85546875" style="7" customWidth="1"/>
    <col min="259" max="259" width="18.5703125" style="7" bestFit="1" customWidth="1"/>
    <col min="260" max="260" width="4.140625" style="7" customWidth="1"/>
    <col min="261" max="261" width="37.42578125" style="7" customWidth="1"/>
    <col min="262" max="262" width="17.85546875" style="7" customWidth="1"/>
    <col min="263" max="263" width="18.7109375" style="7" bestFit="1" customWidth="1"/>
    <col min="264" max="264" width="17.5703125" style="7" customWidth="1"/>
    <col min="265" max="512" width="11.42578125" style="7"/>
    <col min="513" max="513" width="37.42578125" style="7" bestFit="1" customWidth="1"/>
    <col min="514" max="514" width="17.85546875" style="7" customWidth="1"/>
    <col min="515" max="515" width="18.5703125" style="7" bestFit="1" customWidth="1"/>
    <col min="516" max="516" width="4.140625" style="7" customWidth="1"/>
    <col min="517" max="517" width="37.42578125" style="7" customWidth="1"/>
    <col min="518" max="518" width="17.85546875" style="7" customWidth="1"/>
    <col min="519" max="519" width="18.7109375" style="7" bestFit="1" customWidth="1"/>
    <col min="520" max="520" width="17.5703125" style="7" customWidth="1"/>
    <col min="521" max="768" width="11.42578125" style="7"/>
    <col min="769" max="769" width="37.42578125" style="7" bestFit="1" customWidth="1"/>
    <col min="770" max="770" width="17.85546875" style="7" customWidth="1"/>
    <col min="771" max="771" width="18.5703125" style="7" bestFit="1" customWidth="1"/>
    <col min="772" max="772" width="4.140625" style="7" customWidth="1"/>
    <col min="773" max="773" width="37.42578125" style="7" customWidth="1"/>
    <col min="774" max="774" width="17.85546875" style="7" customWidth="1"/>
    <col min="775" max="775" width="18.7109375" style="7" bestFit="1" customWidth="1"/>
    <col min="776" max="776" width="17.5703125" style="7" customWidth="1"/>
    <col min="777" max="1024" width="11.42578125" style="7"/>
    <col min="1025" max="1025" width="37.42578125" style="7" bestFit="1" customWidth="1"/>
    <col min="1026" max="1026" width="17.85546875" style="7" customWidth="1"/>
    <col min="1027" max="1027" width="18.5703125" style="7" bestFit="1" customWidth="1"/>
    <col min="1028" max="1028" width="4.140625" style="7" customWidth="1"/>
    <col min="1029" max="1029" width="37.42578125" style="7" customWidth="1"/>
    <col min="1030" max="1030" width="17.85546875" style="7" customWidth="1"/>
    <col min="1031" max="1031" width="18.7109375" style="7" bestFit="1" customWidth="1"/>
    <col min="1032" max="1032" width="17.5703125" style="7" customWidth="1"/>
    <col min="1033" max="1280" width="11.42578125" style="7"/>
    <col min="1281" max="1281" width="37.42578125" style="7" bestFit="1" customWidth="1"/>
    <col min="1282" max="1282" width="17.85546875" style="7" customWidth="1"/>
    <col min="1283" max="1283" width="18.5703125" style="7" bestFit="1" customWidth="1"/>
    <col min="1284" max="1284" width="4.140625" style="7" customWidth="1"/>
    <col min="1285" max="1285" width="37.42578125" style="7" customWidth="1"/>
    <col min="1286" max="1286" width="17.85546875" style="7" customWidth="1"/>
    <col min="1287" max="1287" width="18.7109375" style="7" bestFit="1" customWidth="1"/>
    <col min="1288" max="1288" width="17.5703125" style="7" customWidth="1"/>
    <col min="1289" max="1536" width="11.42578125" style="7"/>
    <col min="1537" max="1537" width="37.42578125" style="7" bestFit="1" customWidth="1"/>
    <col min="1538" max="1538" width="17.85546875" style="7" customWidth="1"/>
    <col min="1539" max="1539" width="18.5703125" style="7" bestFit="1" customWidth="1"/>
    <col min="1540" max="1540" width="4.140625" style="7" customWidth="1"/>
    <col min="1541" max="1541" width="37.42578125" style="7" customWidth="1"/>
    <col min="1542" max="1542" width="17.85546875" style="7" customWidth="1"/>
    <col min="1543" max="1543" width="18.7109375" style="7" bestFit="1" customWidth="1"/>
    <col min="1544" max="1544" width="17.5703125" style="7" customWidth="1"/>
    <col min="1545" max="1792" width="11.42578125" style="7"/>
    <col min="1793" max="1793" width="37.42578125" style="7" bestFit="1" customWidth="1"/>
    <col min="1794" max="1794" width="17.85546875" style="7" customWidth="1"/>
    <col min="1795" max="1795" width="18.5703125" style="7" bestFit="1" customWidth="1"/>
    <col min="1796" max="1796" width="4.140625" style="7" customWidth="1"/>
    <col min="1797" max="1797" width="37.42578125" style="7" customWidth="1"/>
    <col min="1798" max="1798" width="17.85546875" style="7" customWidth="1"/>
    <col min="1799" max="1799" width="18.7109375" style="7" bestFit="1" customWidth="1"/>
    <col min="1800" max="1800" width="17.5703125" style="7" customWidth="1"/>
    <col min="1801" max="2048" width="11.42578125" style="7"/>
    <col min="2049" max="2049" width="37.42578125" style="7" bestFit="1" customWidth="1"/>
    <col min="2050" max="2050" width="17.85546875" style="7" customWidth="1"/>
    <col min="2051" max="2051" width="18.5703125" style="7" bestFit="1" customWidth="1"/>
    <col min="2052" max="2052" width="4.140625" style="7" customWidth="1"/>
    <col min="2053" max="2053" width="37.42578125" style="7" customWidth="1"/>
    <col min="2054" max="2054" width="17.85546875" style="7" customWidth="1"/>
    <col min="2055" max="2055" width="18.7109375" style="7" bestFit="1" customWidth="1"/>
    <col min="2056" max="2056" width="17.5703125" style="7" customWidth="1"/>
    <col min="2057" max="2304" width="11.42578125" style="7"/>
    <col min="2305" max="2305" width="37.42578125" style="7" bestFit="1" customWidth="1"/>
    <col min="2306" max="2306" width="17.85546875" style="7" customWidth="1"/>
    <col min="2307" max="2307" width="18.5703125" style="7" bestFit="1" customWidth="1"/>
    <col min="2308" max="2308" width="4.140625" style="7" customWidth="1"/>
    <col min="2309" max="2309" width="37.42578125" style="7" customWidth="1"/>
    <col min="2310" max="2310" width="17.85546875" style="7" customWidth="1"/>
    <col min="2311" max="2311" width="18.7109375" style="7" bestFit="1" customWidth="1"/>
    <col min="2312" max="2312" width="17.5703125" style="7" customWidth="1"/>
    <col min="2313" max="2560" width="11.42578125" style="7"/>
    <col min="2561" max="2561" width="37.42578125" style="7" bestFit="1" customWidth="1"/>
    <col min="2562" max="2562" width="17.85546875" style="7" customWidth="1"/>
    <col min="2563" max="2563" width="18.5703125" style="7" bestFit="1" customWidth="1"/>
    <col min="2564" max="2564" width="4.140625" style="7" customWidth="1"/>
    <col min="2565" max="2565" width="37.42578125" style="7" customWidth="1"/>
    <col min="2566" max="2566" width="17.85546875" style="7" customWidth="1"/>
    <col min="2567" max="2567" width="18.7109375" style="7" bestFit="1" customWidth="1"/>
    <col min="2568" max="2568" width="17.5703125" style="7" customWidth="1"/>
    <col min="2569" max="2816" width="11.42578125" style="7"/>
    <col min="2817" max="2817" width="37.42578125" style="7" bestFit="1" customWidth="1"/>
    <col min="2818" max="2818" width="17.85546875" style="7" customWidth="1"/>
    <col min="2819" max="2819" width="18.5703125" style="7" bestFit="1" customWidth="1"/>
    <col min="2820" max="2820" width="4.140625" style="7" customWidth="1"/>
    <col min="2821" max="2821" width="37.42578125" style="7" customWidth="1"/>
    <col min="2822" max="2822" width="17.85546875" style="7" customWidth="1"/>
    <col min="2823" max="2823" width="18.7109375" style="7" bestFit="1" customWidth="1"/>
    <col min="2824" max="2824" width="17.5703125" style="7" customWidth="1"/>
    <col min="2825" max="3072" width="11.42578125" style="7"/>
    <col min="3073" max="3073" width="37.42578125" style="7" bestFit="1" customWidth="1"/>
    <col min="3074" max="3074" width="17.85546875" style="7" customWidth="1"/>
    <col min="3075" max="3075" width="18.5703125" style="7" bestFit="1" customWidth="1"/>
    <col min="3076" max="3076" width="4.140625" style="7" customWidth="1"/>
    <col min="3077" max="3077" width="37.42578125" style="7" customWidth="1"/>
    <col min="3078" max="3078" width="17.85546875" style="7" customWidth="1"/>
    <col min="3079" max="3079" width="18.7109375" style="7" bestFit="1" customWidth="1"/>
    <col min="3080" max="3080" width="17.5703125" style="7" customWidth="1"/>
    <col min="3081" max="3328" width="11.42578125" style="7"/>
    <col min="3329" max="3329" width="37.42578125" style="7" bestFit="1" customWidth="1"/>
    <col min="3330" max="3330" width="17.85546875" style="7" customWidth="1"/>
    <col min="3331" max="3331" width="18.5703125" style="7" bestFit="1" customWidth="1"/>
    <col min="3332" max="3332" width="4.140625" style="7" customWidth="1"/>
    <col min="3333" max="3333" width="37.42578125" style="7" customWidth="1"/>
    <col min="3334" max="3334" width="17.85546875" style="7" customWidth="1"/>
    <col min="3335" max="3335" width="18.7109375" style="7" bestFit="1" customWidth="1"/>
    <col min="3336" max="3336" width="17.5703125" style="7" customWidth="1"/>
    <col min="3337" max="3584" width="11.42578125" style="7"/>
    <col min="3585" max="3585" width="37.42578125" style="7" bestFit="1" customWidth="1"/>
    <col min="3586" max="3586" width="17.85546875" style="7" customWidth="1"/>
    <col min="3587" max="3587" width="18.5703125" style="7" bestFit="1" customWidth="1"/>
    <col min="3588" max="3588" width="4.140625" style="7" customWidth="1"/>
    <col min="3589" max="3589" width="37.42578125" style="7" customWidth="1"/>
    <col min="3590" max="3590" width="17.85546875" style="7" customWidth="1"/>
    <col min="3591" max="3591" width="18.7109375" style="7" bestFit="1" customWidth="1"/>
    <col min="3592" max="3592" width="17.5703125" style="7" customWidth="1"/>
    <col min="3593" max="3840" width="11.42578125" style="7"/>
    <col min="3841" max="3841" width="37.42578125" style="7" bestFit="1" customWidth="1"/>
    <col min="3842" max="3842" width="17.85546875" style="7" customWidth="1"/>
    <col min="3843" max="3843" width="18.5703125" style="7" bestFit="1" customWidth="1"/>
    <col min="3844" max="3844" width="4.140625" style="7" customWidth="1"/>
    <col min="3845" max="3845" width="37.42578125" style="7" customWidth="1"/>
    <col min="3846" max="3846" width="17.85546875" style="7" customWidth="1"/>
    <col min="3847" max="3847" width="18.7109375" style="7" bestFit="1" customWidth="1"/>
    <col min="3848" max="3848" width="17.5703125" style="7" customWidth="1"/>
    <col min="3849" max="4096" width="11.42578125" style="7"/>
    <col min="4097" max="4097" width="37.42578125" style="7" bestFit="1" customWidth="1"/>
    <col min="4098" max="4098" width="17.85546875" style="7" customWidth="1"/>
    <col min="4099" max="4099" width="18.5703125" style="7" bestFit="1" customWidth="1"/>
    <col min="4100" max="4100" width="4.140625" style="7" customWidth="1"/>
    <col min="4101" max="4101" width="37.42578125" style="7" customWidth="1"/>
    <col min="4102" max="4102" width="17.85546875" style="7" customWidth="1"/>
    <col min="4103" max="4103" width="18.7109375" style="7" bestFit="1" customWidth="1"/>
    <col min="4104" max="4104" width="17.5703125" style="7" customWidth="1"/>
    <col min="4105" max="4352" width="11.42578125" style="7"/>
    <col min="4353" max="4353" width="37.42578125" style="7" bestFit="1" customWidth="1"/>
    <col min="4354" max="4354" width="17.85546875" style="7" customWidth="1"/>
    <col min="4355" max="4355" width="18.5703125" style="7" bestFit="1" customWidth="1"/>
    <col min="4356" max="4356" width="4.140625" style="7" customWidth="1"/>
    <col min="4357" max="4357" width="37.42578125" style="7" customWidth="1"/>
    <col min="4358" max="4358" width="17.85546875" style="7" customWidth="1"/>
    <col min="4359" max="4359" width="18.7109375" style="7" bestFit="1" customWidth="1"/>
    <col min="4360" max="4360" width="17.5703125" style="7" customWidth="1"/>
    <col min="4361" max="4608" width="11.42578125" style="7"/>
    <col min="4609" max="4609" width="37.42578125" style="7" bestFit="1" customWidth="1"/>
    <col min="4610" max="4610" width="17.85546875" style="7" customWidth="1"/>
    <col min="4611" max="4611" width="18.5703125" style="7" bestFit="1" customWidth="1"/>
    <col min="4612" max="4612" width="4.140625" style="7" customWidth="1"/>
    <col min="4613" max="4613" width="37.42578125" style="7" customWidth="1"/>
    <col min="4614" max="4614" width="17.85546875" style="7" customWidth="1"/>
    <col min="4615" max="4615" width="18.7109375" style="7" bestFit="1" customWidth="1"/>
    <col min="4616" max="4616" width="17.5703125" style="7" customWidth="1"/>
    <col min="4617" max="4864" width="11.42578125" style="7"/>
    <col min="4865" max="4865" width="37.42578125" style="7" bestFit="1" customWidth="1"/>
    <col min="4866" max="4866" width="17.85546875" style="7" customWidth="1"/>
    <col min="4867" max="4867" width="18.5703125" style="7" bestFit="1" customWidth="1"/>
    <col min="4868" max="4868" width="4.140625" style="7" customWidth="1"/>
    <col min="4869" max="4869" width="37.42578125" style="7" customWidth="1"/>
    <col min="4870" max="4870" width="17.85546875" style="7" customWidth="1"/>
    <col min="4871" max="4871" width="18.7109375" style="7" bestFit="1" customWidth="1"/>
    <col min="4872" max="4872" width="17.5703125" style="7" customWidth="1"/>
    <col min="4873" max="5120" width="11.42578125" style="7"/>
    <col min="5121" max="5121" width="37.42578125" style="7" bestFit="1" customWidth="1"/>
    <col min="5122" max="5122" width="17.85546875" style="7" customWidth="1"/>
    <col min="5123" max="5123" width="18.5703125" style="7" bestFit="1" customWidth="1"/>
    <col min="5124" max="5124" width="4.140625" style="7" customWidth="1"/>
    <col min="5125" max="5125" width="37.42578125" style="7" customWidth="1"/>
    <col min="5126" max="5126" width="17.85546875" style="7" customWidth="1"/>
    <col min="5127" max="5127" width="18.7109375" style="7" bestFit="1" customWidth="1"/>
    <col min="5128" max="5128" width="17.5703125" style="7" customWidth="1"/>
    <col min="5129" max="5376" width="11.42578125" style="7"/>
    <col min="5377" max="5377" width="37.42578125" style="7" bestFit="1" customWidth="1"/>
    <col min="5378" max="5378" width="17.85546875" style="7" customWidth="1"/>
    <col min="5379" max="5379" width="18.5703125" style="7" bestFit="1" customWidth="1"/>
    <col min="5380" max="5380" width="4.140625" style="7" customWidth="1"/>
    <col min="5381" max="5381" width="37.42578125" style="7" customWidth="1"/>
    <col min="5382" max="5382" width="17.85546875" style="7" customWidth="1"/>
    <col min="5383" max="5383" width="18.7109375" style="7" bestFit="1" customWidth="1"/>
    <col min="5384" max="5384" width="17.5703125" style="7" customWidth="1"/>
    <col min="5385" max="5632" width="11.42578125" style="7"/>
    <col min="5633" max="5633" width="37.42578125" style="7" bestFit="1" customWidth="1"/>
    <col min="5634" max="5634" width="17.85546875" style="7" customWidth="1"/>
    <col min="5635" max="5635" width="18.5703125" style="7" bestFit="1" customWidth="1"/>
    <col min="5636" max="5636" width="4.140625" style="7" customWidth="1"/>
    <col min="5637" max="5637" width="37.42578125" style="7" customWidth="1"/>
    <col min="5638" max="5638" width="17.85546875" style="7" customWidth="1"/>
    <col min="5639" max="5639" width="18.7109375" style="7" bestFit="1" customWidth="1"/>
    <col min="5640" max="5640" width="17.5703125" style="7" customWidth="1"/>
    <col min="5641" max="5888" width="11.42578125" style="7"/>
    <col min="5889" max="5889" width="37.42578125" style="7" bestFit="1" customWidth="1"/>
    <col min="5890" max="5890" width="17.85546875" style="7" customWidth="1"/>
    <col min="5891" max="5891" width="18.5703125" style="7" bestFit="1" customWidth="1"/>
    <col min="5892" max="5892" width="4.140625" style="7" customWidth="1"/>
    <col min="5893" max="5893" width="37.42578125" style="7" customWidth="1"/>
    <col min="5894" max="5894" width="17.85546875" style="7" customWidth="1"/>
    <col min="5895" max="5895" width="18.7109375" style="7" bestFit="1" customWidth="1"/>
    <col min="5896" max="5896" width="17.5703125" style="7" customWidth="1"/>
    <col min="5897" max="6144" width="11.42578125" style="7"/>
    <col min="6145" max="6145" width="37.42578125" style="7" bestFit="1" customWidth="1"/>
    <col min="6146" max="6146" width="17.85546875" style="7" customWidth="1"/>
    <col min="6147" max="6147" width="18.5703125" style="7" bestFit="1" customWidth="1"/>
    <col min="6148" max="6148" width="4.140625" style="7" customWidth="1"/>
    <col min="6149" max="6149" width="37.42578125" style="7" customWidth="1"/>
    <col min="6150" max="6150" width="17.85546875" style="7" customWidth="1"/>
    <col min="6151" max="6151" width="18.7109375" style="7" bestFit="1" customWidth="1"/>
    <col min="6152" max="6152" width="17.5703125" style="7" customWidth="1"/>
    <col min="6153" max="6400" width="11.42578125" style="7"/>
    <col min="6401" max="6401" width="37.42578125" style="7" bestFit="1" customWidth="1"/>
    <col min="6402" max="6402" width="17.85546875" style="7" customWidth="1"/>
    <col min="6403" max="6403" width="18.5703125" style="7" bestFit="1" customWidth="1"/>
    <col min="6404" max="6404" width="4.140625" style="7" customWidth="1"/>
    <col min="6405" max="6405" width="37.42578125" style="7" customWidth="1"/>
    <col min="6406" max="6406" width="17.85546875" style="7" customWidth="1"/>
    <col min="6407" max="6407" width="18.7109375" style="7" bestFit="1" customWidth="1"/>
    <col min="6408" max="6408" width="17.5703125" style="7" customWidth="1"/>
    <col min="6409" max="6656" width="11.42578125" style="7"/>
    <col min="6657" max="6657" width="37.42578125" style="7" bestFit="1" customWidth="1"/>
    <col min="6658" max="6658" width="17.85546875" style="7" customWidth="1"/>
    <col min="6659" max="6659" width="18.5703125" style="7" bestFit="1" customWidth="1"/>
    <col min="6660" max="6660" width="4.140625" style="7" customWidth="1"/>
    <col min="6661" max="6661" width="37.42578125" style="7" customWidth="1"/>
    <col min="6662" max="6662" width="17.85546875" style="7" customWidth="1"/>
    <col min="6663" max="6663" width="18.7109375" style="7" bestFit="1" customWidth="1"/>
    <col min="6664" max="6664" width="17.5703125" style="7" customWidth="1"/>
    <col min="6665" max="6912" width="11.42578125" style="7"/>
    <col min="6913" max="6913" width="37.42578125" style="7" bestFit="1" customWidth="1"/>
    <col min="6914" max="6914" width="17.85546875" style="7" customWidth="1"/>
    <col min="6915" max="6915" width="18.5703125" style="7" bestFit="1" customWidth="1"/>
    <col min="6916" max="6916" width="4.140625" style="7" customWidth="1"/>
    <col min="6917" max="6917" width="37.42578125" style="7" customWidth="1"/>
    <col min="6918" max="6918" width="17.85546875" style="7" customWidth="1"/>
    <col min="6919" max="6919" width="18.7109375" style="7" bestFit="1" customWidth="1"/>
    <col min="6920" max="6920" width="17.5703125" style="7" customWidth="1"/>
    <col min="6921" max="7168" width="11.42578125" style="7"/>
    <col min="7169" max="7169" width="37.42578125" style="7" bestFit="1" customWidth="1"/>
    <col min="7170" max="7170" width="17.85546875" style="7" customWidth="1"/>
    <col min="7171" max="7171" width="18.5703125" style="7" bestFit="1" customWidth="1"/>
    <col min="7172" max="7172" width="4.140625" style="7" customWidth="1"/>
    <col min="7173" max="7173" width="37.42578125" style="7" customWidth="1"/>
    <col min="7174" max="7174" width="17.85546875" style="7" customWidth="1"/>
    <col min="7175" max="7175" width="18.7109375" style="7" bestFit="1" customWidth="1"/>
    <col min="7176" max="7176" width="17.5703125" style="7" customWidth="1"/>
    <col min="7177" max="7424" width="11.42578125" style="7"/>
    <col min="7425" max="7425" width="37.42578125" style="7" bestFit="1" customWidth="1"/>
    <col min="7426" max="7426" width="17.85546875" style="7" customWidth="1"/>
    <col min="7427" max="7427" width="18.5703125" style="7" bestFit="1" customWidth="1"/>
    <col min="7428" max="7428" width="4.140625" style="7" customWidth="1"/>
    <col min="7429" max="7429" width="37.42578125" style="7" customWidth="1"/>
    <col min="7430" max="7430" width="17.85546875" style="7" customWidth="1"/>
    <col min="7431" max="7431" width="18.7109375" style="7" bestFit="1" customWidth="1"/>
    <col min="7432" max="7432" width="17.5703125" style="7" customWidth="1"/>
    <col min="7433" max="7680" width="11.42578125" style="7"/>
    <col min="7681" max="7681" width="37.42578125" style="7" bestFit="1" customWidth="1"/>
    <col min="7682" max="7682" width="17.85546875" style="7" customWidth="1"/>
    <col min="7683" max="7683" width="18.5703125" style="7" bestFit="1" customWidth="1"/>
    <col min="7684" max="7684" width="4.140625" style="7" customWidth="1"/>
    <col min="7685" max="7685" width="37.42578125" style="7" customWidth="1"/>
    <col min="7686" max="7686" width="17.85546875" style="7" customWidth="1"/>
    <col min="7687" max="7687" width="18.7109375" style="7" bestFit="1" customWidth="1"/>
    <col min="7688" max="7688" width="17.5703125" style="7" customWidth="1"/>
    <col min="7689" max="7936" width="11.42578125" style="7"/>
    <col min="7937" max="7937" width="37.42578125" style="7" bestFit="1" customWidth="1"/>
    <col min="7938" max="7938" width="17.85546875" style="7" customWidth="1"/>
    <col min="7939" max="7939" width="18.5703125" style="7" bestFit="1" customWidth="1"/>
    <col min="7940" max="7940" width="4.140625" style="7" customWidth="1"/>
    <col min="7941" max="7941" width="37.42578125" style="7" customWidth="1"/>
    <col min="7942" max="7942" width="17.85546875" style="7" customWidth="1"/>
    <col min="7943" max="7943" width="18.7109375" style="7" bestFit="1" customWidth="1"/>
    <col min="7944" max="7944" width="17.5703125" style="7" customWidth="1"/>
    <col min="7945" max="8192" width="11.42578125" style="7"/>
    <col min="8193" max="8193" width="37.42578125" style="7" bestFit="1" customWidth="1"/>
    <col min="8194" max="8194" width="17.85546875" style="7" customWidth="1"/>
    <col min="8195" max="8195" width="18.5703125" style="7" bestFit="1" customWidth="1"/>
    <col min="8196" max="8196" width="4.140625" style="7" customWidth="1"/>
    <col min="8197" max="8197" width="37.42578125" style="7" customWidth="1"/>
    <col min="8198" max="8198" width="17.85546875" style="7" customWidth="1"/>
    <col min="8199" max="8199" width="18.7109375" style="7" bestFit="1" customWidth="1"/>
    <col min="8200" max="8200" width="17.5703125" style="7" customWidth="1"/>
    <col min="8201" max="8448" width="11.42578125" style="7"/>
    <col min="8449" max="8449" width="37.42578125" style="7" bestFit="1" customWidth="1"/>
    <col min="8450" max="8450" width="17.85546875" style="7" customWidth="1"/>
    <col min="8451" max="8451" width="18.5703125" style="7" bestFit="1" customWidth="1"/>
    <col min="8452" max="8452" width="4.140625" style="7" customWidth="1"/>
    <col min="8453" max="8453" width="37.42578125" style="7" customWidth="1"/>
    <col min="8454" max="8454" width="17.85546875" style="7" customWidth="1"/>
    <col min="8455" max="8455" width="18.7109375" style="7" bestFit="1" customWidth="1"/>
    <col min="8456" max="8456" width="17.5703125" style="7" customWidth="1"/>
    <col min="8457" max="8704" width="11.42578125" style="7"/>
    <col min="8705" max="8705" width="37.42578125" style="7" bestFit="1" customWidth="1"/>
    <col min="8706" max="8706" width="17.85546875" style="7" customWidth="1"/>
    <col min="8707" max="8707" width="18.5703125" style="7" bestFit="1" customWidth="1"/>
    <col min="8708" max="8708" width="4.140625" style="7" customWidth="1"/>
    <col min="8709" max="8709" width="37.42578125" style="7" customWidth="1"/>
    <col min="8710" max="8710" width="17.85546875" style="7" customWidth="1"/>
    <col min="8711" max="8711" width="18.7109375" style="7" bestFit="1" customWidth="1"/>
    <col min="8712" max="8712" width="17.5703125" style="7" customWidth="1"/>
    <col min="8713" max="8960" width="11.42578125" style="7"/>
    <col min="8961" max="8961" width="37.42578125" style="7" bestFit="1" customWidth="1"/>
    <col min="8962" max="8962" width="17.85546875" style="7" customWidth="1"/>
    <col min="8963" max="8963" width="18.5703125" style="7" bestFit="1" customWidth="1"/>
    <col min="8964" max="8964" width="4.140625" style="7" customWidth="1"/>
    <col min="8965" max="8965" width="37.42578125" style="7" customWidth="1"/>
    <col min="8966" max="8966" width="17.85546875" style="7" customWidth="1"/>
    <col min="8967" max="8967" width="18.7109375" style="7" bestFit="1" customWidth="1"/>
    <col min="8968" max="8968" width="17.5703125" style="7" customWidth="1"/>
    <col min="8969" max="9216" width="11.42578125" style="7"/>
    <col min="9217" max="9217" width="37.42578125" style="7" bestFit="1" customWidth="1"/>
    <col min="9218" max="9218" width="17.85546875" style="7" customWidth="1"/>
    <col min="9219" max="9219" width="18.5703125" style="7" bestFit="1" customWidth="1"/>
    <col min="9220" max="9220" width="4.140625" style="7" customWidth="1"/>
    <col min="9221" max="9221" width="37.42578125" style="7" customWidth="1"/>
    <col min="9222" max="9222" width="17.85546875" style="7" customWidth="1"/>
    <col min="9223" max="9223" width="18.7109375" style="7" bestFit="1" customWidth="1"/>
    <col min="9224" max="9224" width="17.5703125" style="7" customWidth="1"/>
    <col min="9225" max="9472" width="11.42578125" style="7"/>
    <col min="9473" max="9473" width="37.42578125" style="7" bestFit="1" customWidth="1"/>
    <col min="9474" max="9474" width="17.85546875" style="7" customWidth="1"/>
    <col min="9475" max="9475" width="18.5703125" style="7" bestFit="1" customWidth="1"/>
    <col min="9476" max="9476" width="4.140625" style="7" customWidth="1"/>
    <col min="9477" max="9477" width="37.42578125" style="7" customWidth="1"/>
    <col min="9478" max="9478" width="17.85546875" style="7" customWidth="1"/>
    <col min="9479" max="9479" width="18.7109375" style="7" bestFit="1" customWidth="1"/>
    <col min="9480" max="9480" width="17.5703125" style="7" customWidth="1"/>
    <col min="9481" max="9728" width="11.42578125" style="7"/>
    <col min="9729" max="9729" width="37.42578125" style="7" bestFit="1" customWidth="1"/>
    <col min="9730" max="9730" width="17.85546875" style="7" customWidth="1"/>
    <col min="9731" max="9731" width="18.5703125" style="7" bestFit="1" customWidth="1"/>
    <col min="9732" max="9732" width="4.140625" style="7" customWidth="1"/>
    <col min="9733" max="9733" width="37.42578125" style="7" customWidth="1"/>
    <col min="9734" max="9734" width="17.85546875" style="7" customWidth="1"/>
    <col min="9735" max="9735" width="18.7109375" style="7" bestFit="1" customWidth="1"/>
    <col min="9736" max="9736" width="17.5703125" style="7" customWidth="1"/>
    <col min="9737" max="9984" width="11.42578125" style="7"/>
    <col min="9985" max="9985" width="37.42578125" style="7" bestFit="1" customWidth="1"/>
    <col min="9986" max="9986" width="17.85546875" style="7" customWidth="1"/>
    <col min="9987" max="9987" width="18.5703125" style="7" bestFit="1" customWidth="1"/>
    <col min="9988" max="9988" width="4.140625" style="7" customWidth="1"/>
    <col min="9989" max="9989" width="37.42578125" style="7" customWidth="1"/>
    <col min="9990" max="9990" width="17.85546875" style="7" customWidth="1"/>
    <col min="9991" max="9991" width="18.7109375" style="7" bestFit="1" customWidth="1"/>
    <col min="9992" max="9992" width="17.5703125" style="7" customWidth="1"/>
    <col min="9993" max="10240" width="11.42578125" style="7"/>
    <col min="10241" max="10241" width="37.42578125" style="7" bestFit="1" customWidth="1"/>
    <col min="10242" max="10242" width="17.85546875" style="7" customWidth="1"/>
    <col min="10243" max="10243" width="18.5703125" style="7" bestFit="1" customWidth="1"/>
    <col min="10244" max="10244" width="4.140625" style="7" customWidth="1"/>
    <col min="10245" max="10245" width="37.42578125" style="7" customWidth="1"/>
    <col min="10246" max="10246" width="17.85546875" style="7" customWidth="1"/>
    <col min="10247" max="10247" width="18.7109375" style="7" bestFit="1" customWidth="1"/>
    <col min="10248" max="10248" width="17.5703125" style="7" customWidth="1"/>
    <col min="10249" max="10496" width="11.42578125" style="7"/>
    <col min="10497" max="10497" width="37.42578125" style="7" bestFit="1" customWidth="1"/>
    <col min="10498" max="10498" width="17.85546875" style="7" customWidth="1"/>
    <col min="10499" max="10499" width="18.5703125" style="7" bestFit="1" customWidth="1"/>
    <col min="10500" max="10500" width="4.140625" style="7" customWidth="1"/>
    <col min="10501" max="10501" width="37.42578125" style="7" customWidth="1"/>
    <col min="10502" max="10502" width="17.85546875" style="7" customWidth="1"/>
    <col min="10503" max="10503" width="18.7109375" style="7" bestFit="1" customWidth="1"/>
    <col min="10504" max="10504" width="17.5703125" style="7" customWidth="1"/>
    <col min="10505" max="10752" width="11.42578125" style="7"/>
    <col min="10753" max="10753" width="37.42578125" style="7" bestFit="1" customWidth="1"/>
    <col min="10754" max="10754" width="17.85546875" style="7" customWidth="1"/>
    <col min="10755" max="10755" width="18.5703125" style="7" bestFit="1" customWidth="1"/>
    <col min="10756" max="10756" width="4.140625" style="7" customWidth="1"/>
    <col min="10757" max="10757" width="37.42578125" style="7" customWidth="1"/>
    <col min="10758" max="10758" width="17.85546875" style="7" customWidth="1"/>
    <col min="10759" max="10759" width="18.7109375" style="7" bestFit="1" customWidth="1"/>
    <col min="10760" max="10760" width="17.5703125" style="7" customWidth="1"/>
    <col min="10761" max="11008" width="11.42578125" style="7"/>
    <col min="11009" max="11009" width="37.42578125" style="7" bestFit="1" customWidth="1"/>
    <col min="11010" max="11010" width="17.85546875" style="7" customWidth="1"/>
    <col min="11011" max="11011" width="18.5703125" style="7" bestFit="1" customWidth="1"/>
    <col min="11012" max="11012" width="4.140625" style="7" customWidth="1"/>
    <col min="11013" max="11013" width="37.42578125" style="7" customWidth="1"/>
    <col min="11014" max="11014" width="17.85546875" style="7" customWidth="1"/>
    <col min="11015" max="11015" width="18.7109375" style="7" bestFit="1" customWidth="1"/>
    <col min="11016" max="11016" width="17.5703125" style="7" customWidth="1"/>
    <col min="11017" max="11264" width="11.42578125" style="7"/>
    <col min="11265" max="11265" width="37.42578125" style="7" bestFit="1" customWidth="1"/>
    <col min="11266" max="11266" width="17.85546875" style="7" customWidth="1"/>
    <col min="11267" max="11267" width="18.5703125" style="7" bestFit="1" customWidth="1"/>
    <col min="11268" max="11268" width="4.140625" style="7" customWidth="1"/>
    <col min="11269" max="11269" width="37.42578125" style="7" customWidth="1"/>
    <col min="11270" max="11270" width="17.85546875" style="7" customWidth="1"/>
    <col min="11271" max="11271" width="18.7109375" style="7" bestFit="1" customWidth="1"/>
    <col min="11272" max="11272" width="17.5703125" style="7" customWidth="1"/>
    <col min="11273" max="11520" width="11.42578125" style="7"/>
    <col min="11521" max="11521" width="37.42578125" style="7" bestFit="1" customWidth="1"/>
    <col min="11522" max="11522" width="17.85546875" style="7" customWidth="1"/>
    <col min="11523" max="11523" width="18.5703125" style="7" bestFit="1" customWidth="1"/>
    <col min="11524" max="11524" width="4.140625" style="7" customWidth="1"/>
    <col min="11525" max="11525" width="37.42578125" style="7" customWidth="1"/>
    <col min="11526" max="11526" width="17.85546875" style="7" customWidth="1"/>
    <col min="11527" max="11527" width="18.7109375" style="7" bestFit="1" customWidth="1"/>
    <col min="11528" max="11528" width="17.5703125" style="7" customWidth="1"/>
    <col min="11529" max="11776" width="11.42578125" style="7"/>
    <col min="11777" max="11777" width="37.42578125" style="7" bestFit="1" customWidth="1"/>
    <col min="11778" max="11778" width="17.85546875" style="7" customWidth="1"/>
    <col min="11779" max="11779" width="18.5703125" style="7" bestFit="1" customWidth="1"/>
    <col min="11780" max="11780" width="4.140625" style="7" customWidth="1"/>
    <col min="11781" max="11781" width="37.42578125" style="7" customWidth="1"/>
    <col min="11782" max="11782" width="17.85546875" style="7" customWidth="1"/>
    <col min="11783" max="11783" width="18.7109375" style="7" bestFit="1" customWidth="1"/>
    <col min="11784" max="11784" width="17.5703125" style="7" customWidth="1"/>
    <col min="11785" max="12032" width="11.42578125" style="7"/>
    <col min="12033" max="12033" width="37.42578125" style="7" bestFit="1" customWidth="1"/>
    <col min="12034" max="12034" width="17.85546875" style="7" customWidth="1"/>
    <col min="12035" max="12035" width="18.5703125" style="7" bestFit="1" customWidth="1"/>
    <col min="12036" max="12036" width="4.140625" style="7" customWidth="1"/>
    <col min="12037" max="12037" width="37.42578125" style="7" customWidth="1"/>
    <col min="12038" max="12038" width="17.85546875" style="7" customWidth="1"/>
    <col min="12039" max="12039" width="18.7109375" style="7" bestFit="1" customWidth="1"/>
    <col min="12040" max="12040" width="17.5703125" style="7" customWidth="1"/>
    <col min="12041" max="12288" width="11.42578125" style="7"/>
    <col min="12289" max="12289" width="37.42578125" style="7" bestFit="1" customWidth="1"/>
    <col min="12290" max="12290" width="17.85546875" style="7" customWidth="1"/>
    <col min="12291" max="12291" width="18.5703125" style="7" bestFit="1" customWidth="1"/>
    <col min="12292" max="12292" width="4.140625" style="7" customWidth="1"/>
    <col min="12293" max="12293" width="37.42578125" style="7" customWidth="1"/>
    <col min="12294" max="12294" width="17.85546875" style="7" customWidth="1"/>
    <col min="12295" max="12295" width="18.7109375" style="7" bestFit="1" customWidth="1"/>
    <col min="12296" max="12296" width="17.5703125" style="7" customWidth="1"/>
    <col min="12297" max="12544" width="11.42578125" style="7"/>
    <col min="12545" max="12545" width="37.42578125" style="7" bestFit="1" customWidth="1"/>
    <col min="12546" max="12546" width="17.85546875" style="7" customWidth="1"/>
    <col min="12547" max="12547" width="18.5703125" style="7" bestFit="1" customWidth="1"/>
    <col min="12548" max="12548" width="4.140625" style="7" customWidth="1"/>
    <col min="12549" max="12549" width="37.42578125" style="7" customWidth="1"/>
    <col min="12550" max="12550" width="17.85546875" style="7" customWidth="1"/>
    <col min="12551" max="12551" width="18.7109375" style="7" bestFit="1" customWidth="1"/>
    <col min="12552" max="12552" width="17.5703125" style="7" customWidth="1"/>
    <col min="12553" max="12800" width="11.42578125" style="7"/>
    <col min="12801" max="12801" width="37.42578125" style="7" bestFit="1" customWidth="1"/>
    <col min="12802" max="12802" width="17.85546875" style="7" customWidth="1"/>
    <col min="12803" max="12803" width="18.5703125" style="7" bestFit="1" customWidth="1"/>
    <col min="12804" max="12804" width="4.140625" style="7" customWidth="1"/>
    <col min="12805" max="12805" width="37.42578125" style="7" customWidth="1"/>
    <col min="12806" max="12806" width="17.85546875" style="7" customWidth="1"/>
    <col min="12807" max="12807" width="18.7109375" style="7" bestFit="1" customWidth="1"/>
    <col min="12808" max="12808" width="17.5703125" style="7" customWidth="1"/>
    <col min="12809" max="13056" width="11.42578125" style="7"/>
    <col min="13057" max="13057" width="37.42578125" style="7" bestFit="1" customWidth="1"/>
    <col min="13058" max="13058" width="17.85546875" style="7" customWidth="1"/>
    <col min="13059" max="13059" width="18.5703125" style="7" bestFit="1" customWidth="1"/>
    <col min="13060" max="13060" width="4.140625" style="7" customWidth="1"/>
    <col min="13061" max="13061" width="37.42578125" style="7" customWidth="1"/>
    <col min="13062" max="13062" width="17.85546875" style="7" customWidth="1"/>
    <col min="13063" max="13063" width="18.7109375" style="7" bestFit="1" customWidth="1"/>
    <col min="13064" max="13064" width="17.5703125" style="7" customWidth="1"/>
    <col min="13065" max="13312" width="11.42578125" style="7"/>
    <col min="13313" max="13313" width="37.42578125" style="7" bestFit="1" customWidth="1"/>
    <col min="13314" max="13314" width="17.85546875" style="7" customWidth="1"/>
    <col min="13315" max="13315" width="18.5703125" style="7" bestFit="1" customWidth="1"/>
    <col min="13316" max="13316" width="4.140625" style="7" customWidth="1"/>
    <col min="13317" max="13317" width="37.42578125" style="7" customWidth="1"/>
    <col min="13318" max="13318" width="17.85546875" style="7" customWidth="1"/>
    <col min="13319" max="13319" width="18.7109375" style="7" bestFit="1" customWidth="1"/>
    <col min="13320" max="13320" width="17.5703125" style="7" customWidth="1"/>
    <col min="13321" max="13568" width="11.42578125" style="7"/>
    <col min="13569" max="13569" width="37.42578125" style="7" bestFit="1" customWidth="1"/>
    <col min="13570" max="13570" width="17.85546875" style="7" customWidth="1"/>
    <col min="13571" max="13571" width="18.5703125" style="7" bestFit="1" customWidth="1"/>
    <col min="13572" max="13572" width="4.140625" style="7" customWidth="1"/>
    <col min="13573" max="13573" width="37.42578125" style="7" customWidth="1"/>
    <col min="13574" max="13574" width="17.85546875" style="7" customWidth="1"/>
    <col min="13575" max="13575" width="18.7109375" style="7" bestFit="1" customWidth="1"/>
    <col min="13576" max="13576" width="17.5703125" style="7" customWidth="1"/>
    <col min="13577" max="13824" width="11.42578125" style="7"/>
    <col min="13825" max="13825" width="37.42578125" style="7" bestFit="1" customWidth="1"/>
    <col min="13826" max="13826" width="17.85546875" style="7" customWidth="1"/>
    <col min="13827" max="13827" width="18.5703125" style="7" bestFit="1" customWidth="1"/>
    <col min="13828" max="13828" width="4.140625" style="7" customWidth="1"/>
    <col min="13829" max="13829" width="37.42578125" style="7" customWidth="1"/>
    <col min="13830" max="13830" width="17.85546875" style="7" customWidth="1"/>
    <col min="13831" max="13831" width="18.7109375" style="7" bestFit="1" customWidth="1"/>
    <col min="13832" max="13832" width="17.5703125" style="7" customWidth="1"/>
    <col min="13833" max="14080" width="11.42578125" style="7"/>
    <col min="14081" max="14081" width="37.42578125" style="7" bestFit="1" customWidth="1"/>
    <col min="14082" max="14082" width="17.85546875" style="7" customWidth="1"/>
    <col min="14083" max="14083" width="18.5703125" style="7" bestFit="1" customWidth="1"/>
    <col min="14084" max="14084" width="4.140625" style="7" customWidth="1"/>
    <col min="14085" max="14085" width="37.42578125" style="7" customWidth="1"/>
    <col min="14086" max="14086" width="17.85546875" style="7" customWidth="1"/>
    <col min="14087" max="14087" width="18.7109375" style="7" bestFit="1" customWidth="1"/>
    <col min="14088" max="14088" width="17.5703125" style="7" customWidth="1"/>
    <col min="14089" max="14336" width="11.42578125" style="7"/>
    <col min="14337" max="14337" width="37.42578125" style="7" bestFit="1" customWidth="1"/>
    <col min="14338" max="14338" width="17.85546875" style="7" customWidth="1"/>
    <col min="14339" max="14339" width="18.5703125" style="7" bestFit="1" customWidth="1"/>
    <col min="14340" max="14340" width="4.140625" style="7" customWidth="1"/>
    <col min="14341" max="14341" width="37.42578125" style="7" customWidth="1"/>
    <col min="14342" max="14342" width="17.85546875" style="7" customWidth="1"/>
    <col min="14343" max="14343" width="18.7109375" style="7" bestFit="1" customWidth="1"/>
    <col min="14344" max="14344" width="17.5703125" style="7" customWidth="1"/>
    <col min="14345" max="14592" width="11.42578125" style="7"/>
    <col min="14593" max="14593" width="37.42578125" style="7" bestFit="1" customWidth="1"/>
    <col min="14594" max="14594" width="17.85546875" style="7" customWidth="1"/>
    <col min="14595" max="14595" width="18.5703125" style="7" bestFit="1" customWidth="1"/>
    <col min="14596" max="14596" width="4.140625" style="7" customWidth="1"/>
    <col min="14597" max="14597" width="37.42578125" style="7" customWidth="1"/>
    <col min="14598" max="14598" width="17.85546875" style="7" customWidth="1"/>
    <col min="14599" max="14599" width="18.7109375" style="7" bestFit="1" customWidth="1"/>
    <col min="14600" max="14600" width="17.5703125" style="7" customWidth="1"/>
    <col min="14601" max="14848" width="11.42578125" style="7"/>
    <col min="14849" max="14849" width="37.42578125" style="7" bestFit="1" customWidth="1"/>
    <col min="14850" max="14850" width="17.85546875" style="7" customWidth="1"/>
    <col min="14851" max="14851" width="18.5703125" style="7" bestFit="1" customWidth="1"/>
    <col min="14852" max="14852" width="4.140625" style="7" customWidth="1"/>
    <col min="14853" max="14853" width="37.42578125" style="7" customWidth="1"/>
    <col min="14854" max="14854" width="17.85546875" style="7" customWidth="1"/>
    <col min="14855" max="14855" width="18.7109375" style="7" bestFit="1" customWidth="1"/>
    <col min="14856" max="14856" width="17.5703125" style="7" customWidth="1"/>
    <col min="14857" max="15104" width="11.42578125" style="7"/>
    <col min="15105" max="15105" width="37.42578125" style="7" bestFit="1" customWidth="1"/>
    <col min="15106" max="15106" width="17.85546875" style="7" customWidth="1"/>
    <col min="15107" max="15107" width="18.5703125" style="7" bestFit="1" customWidth="1"/>
    <col min="15108" max="15108" width="4.140625" style="7" customWidth="1"/>
    <col min="15109" max="15109" width="37.42578125" style="7" customWidth="1"/>
    <col min="15110" max="15110" width="17.85546875" style="7" customWidth="1"/>
    <col min="15111" max="15111" width="18.7109375" style="7" bestFit="1" customWidth="1"/>
    <col min="15112" max="15112" width="17.5703125" style="7" customWidth="1"/>
    <col min="15113" max="15360" width="11.42578125" style="7"/>
    <col min="15361" max="15361" width="37.42578125" style="7" bestFit="1" customWidth="1"/>
    <col min="15362" max="15362" width="17.85546875" style="7" customWidth="1"/>
    <col min="15363" max="15363" width="18.5703125" style="7" bestFit="1" customWidth="1"/>
    <col min="15364" max="15364" width="4.140625" style="7" customWidth="1"/>
    <col min="15365" max="15365" width="37.42578125" style="7" customWidth="1"/>
    <col min="15366" max="15366" width="17.85546875" style="7" customWidth="1"/>
    <col min="15367" max="15367" width="18.7109375" style="7" bestFit="1" customWidth="1"/>
    <col min="15368" max="15368" width="17.5703125" style="7" customWidth="1"/>
    <col min="15369" max="15616" width="11.42578125" style="7"/>
    <col min="15617" max="15617" width="37.42578125" style="7" bestFit="1" customWidth="1"/>
    <col min="15618" max="15618" width="17.85546875" style="7" customWidth="1"/>
    <col min="15619" max="15619" width="18.5703125" style="7" bestFit="1" customWidth="1"/>
    <col min="15620" max="15620" width="4.140625" style="7" customWidth="1"/>
    <col min="15621" max="15621" width="37.42578125" style="7" customWidth="1"/>
    <col min="15622" max="15622" width="17.85546875" style="7" customWidth="1"/>
    <col min="15623" max="15623" width="18.7109375" style="7" bestFit="1" customWidth="1"/>
    <col min="15624" max="15624" width="17.5703125" style="7" customWidth="1"/>
    <col min="15625" max="15872" width="11.42578125" style="7"/>
    <col min="15873" max="15873" width="37.42578125" style="7" bestFit="1" customWidth="1"/>
    <col min="15874" max="15874" width="17.85546875" style="7" customWidth="1"/>
    <col min="15875" max="15875" width="18.5703125" style="7" bestFit="1" customWidth="1"/>
    <col min="15876" max="15876" width="4.140625" style="7" customWidth="1"/>
    <col min="15877" max="15877" width="37.42578125" style="7" customWidth="1"/>
    <col min="15878" max="15878" width="17.85546875" style="7" customWidth="1"/>
    <col min="15879" max="15879" width="18.7109375" style="7" bestFit="1" customWidth="1"/>
    <col min="15880" max="15880" width="17.5703125" style="7" customWidth="1"/>
    <col min="15881" max="16128" width="11.42578125" style="7"/>
    <col min="16129" max="16129" width="37.42578125" style="7" bestFit="1" customWidth="1"/>
    <col min="16130" max="16130" width="17.85546875" style="7" customWidth="1"/>
    <col min="16131" max="16131" width="18.5703125" style="7" bestFit="1" customWidth="1"/>
    <col min="16132" max="16132" width="4.140625" style="7" customWidth="1"/>
    <col min="16133" max="16133" width="37.42578125" style="7" customWidth="1"/>
    <col min="16134" max="16134" width="17.85546875" style="7" customWidth="1"/>
    <col min="16135" max="16135" width="18.7109375" style="7" bestFit="1" customWidth="1"/>
    <col min="16136" max="16136" width="17.5703125" style="7" customWidth="1"/>
    <col min="16137" max="16384" width="11.42578125" style="7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3">
        <v>44286</v>
      </c>
      <c r="K1" s="4">
        <f>+MONTH(J1)</f>
        <v>3</v>
      </c>
      <c r="L1" s="5"/>
      <c r="M1" s="5"/>
      <c r="N1" s="5"/>
      <c r="O1" s="6"/>
      <c r="P1" s="2"/>
    </row>
    <row r="2" spans="1:16" x14ac:dyDescent="0.25">
      <c r="A2" s="1" t="str">
        <f>"BALANCE GENERAL AL"&amp;" "&amp;+VLOOKUP($K$1,$K$3:$N$14,3,FALSE)&amp;" "&amp;"DE"&amp;" "&amp;+VLOOKUP($K$1,$K$3:$N$14,2,FALSE)&amp;" "&amp;"DE"&amp;" "&amp;+VLOOKUP($K$1,$K$3:$N$14,4,FALSE)</f>
        <v>BALANCE GENERAL AL 31 DE MARZO DE 2021</v>
      </c>
      <c r="B2" s="1"/>
      <c r="C2" s="1"/>
      <c r="D2" s="1"/>
      <c r="E2" s="1"/>
      <c r="F2" s="1"/>
      <c r="G2" s="1"/>
      <c r="H2" s="1"/>
      <c r="I2" s="2"/>
      <c r="J2" s="2"/>
      <c r="K2" s="8"/>
      <c r="L2" s="9"/>
      <c r="M2" s="9"/>
      <c r="N2" s="9"/>
      <c r="O2" s="10"/>
      <c r="P2" s="2"/>
    </row>
    <row r="3" spans="1:16" x14ac:dyDescent="0.25">
      <c r="A3" s="1" t="s">
        <v>2</v>
      </c>
      <c r="B3" s="1"/>
      <c r="C3" s="1"/>
      <c r="D3" s="1"/>
      <c r="E3" s="1"/>
      <c r="F3" s="1"/>
      <c r="G3" s="1"/>
      <c r="H3" s="1"/>
      <c r="I3" s="2"/>
      <c r="J3" s="2"/>
      <c r="K3" s="8">
        <v>1</v>
      </c>
      <c r="L3" s="9" t="s">
        <v>3</v>
      </c>
      <c r="M3" s="9">
        <v>31</v>
      </c>
      <c r="N3" s="9">
        <f>+YEAR($J$1)</f>
        <v>2021</v>
      </c>
      <c r="O3" s="10" t="s">
        <v>4</v>
      </c>
      <c r="P3" s="2"/>
    </row>
    <row r="4" spans="1:16" x14ac:dyDescent="0.25">
      <c r="B4" s="11"/>
      <c r="C4" s="11"/>
      <c r="I4" s="2"/>
      <c r="J4" s="2"/>
      <c r="K4" s="8">
        <v>2</v>
      </c>
      <c r="L4" s="9" t="s">
        <v>5</v>
      </c>
      <c r="M4" s="9">
        <v>29</v>
      </c>
      <c r="N4" s="9">
        <f t="shared" ref="N4:N14" si="0">+YEAR($J$1)</f>
        <v>2021</v>
      </c>
      <c r="O4" s="10" t="s">
        <v>6</v>
      </c>
      <c r="P4" s="2"/>
    </row>
    <row r="5" spans="1:16" x14ac:dyDescent="0.25">
      <c r="B5" s="11"/>
      <c r="C5" s="11"/>
      <c r="I5" s="2"/>
      <c r="J5" s="2"/>
      <c r="K5" s="8">
        <v>3</v>
      </c>
      <c r="L5" s="9" t="s">
        <v>7</v>
      </c>
      <c r="M5" s="9">
        <v>31</v>
      </c>
      <c r="N5" s="9">
        <f t="shared" si="0"/>
        <v>2021</v>
      </c>
      <c r="O5" s="10" t="s">
        <v>8</v>
      </c>
      <c r="P5" s="2"/>
    </row>
    <row r="6" spans="1:16" x14ac:dyDescent="0.25">
      <c r="A6" s="13" t="s">
        <v>9</v>
      </c>
      <c r="B6" s="14"/>
      <c r="C6" s="15">
        <f>+B7</f>
        <v>55635.33</v>
      </c>
      <c r="E6" s="16" t="s">
        <v>10</v>
      </c>
      <c r="F6" s="16"/>
      <c r="G6" s="17"/>
      <c r="H6" s="14"/>
      <c r="I6" s="18"/>
      <c r="J6" s="2"/>
      <c r="K6" s="8">
        <v>4</v>
      </c>
      <c r="L6" s="9" t="s">
        <v>11</v>
      </c>
      <c r="M6" s="9">
        <v>30</v>
      </c>
      <c r="N6" s="9">
        <f t="shared" si="0"/>
        <v>2021</v>
      </c>
      <c r="O6" s="10" t="s">
        <v>12</v>
      </c>
      <c r="P6" s="2"/>
    </row>
    <row r="7" spans="1:16" ht="15" customHeight="1" x14ac:dyDescent="0.25">
      <c r="A7" s="7" t="s">
        <v>13</v>
      </c>
      <c r="B7" s="19">
        <v>55635.33</v>
      </c>
      <c r="C7" s="20"/>
      <c r="E7" s="7" t="s">
        <v>14</v>
      </c>
      <c r="G7" s="21">
        <v>1075244.8799999999</v>
      </c>
      <c r="H7" s="20">
        <f>+G7+G8</f>
        <v>1075645.3299999998</v>
      </c>
      <c r="I7" s="22"/>
      <c r="J7" s="2"/>
      <c r="K7" s="8">
        <v>5</v>
      </c>
      <c r="L7" s="9" t="s">
        <v>15</v>
      </c>
      <c r="M7" s="9">
        <v>31</v>
      </c>
      <c r="N7" s="9">
        <f t="shared" si="0"/>
        <v>2021</v>
      </c>
      <c r="O7" s="10" t="s">
        <v>16</v>
      </c>
      <c r="P7" s="2"/>
    </row>
    <row r="8" spans="1:16" ht="15" customHeight="1" x14ac:dyDescent="0.25">
      <c r="A8" s="23"/>
      <c r="B8" s="17"/>
      <c r="C8" s="20"/>
      <c r="E8" s="7" t="s">
        <v>17</v>
      </c>
      <c r="G8" s="24">
        <v>400.45</v>
      </c>
      <c r="H8" s="20"/>
      <c r="I8" s="25"/>
      <c r="J8" s="2"/>
      <c r="K8" s="8">
        <v>6</v>
      </c>
      <c r="L8" s="9" t="s">
        <v>18</v>
      </c>
      <c r="M8" s="9">
        <v>30</v>
      </c>
      <c r="N8" s="9">
        <f t="shared" si="0"/>
        <v>2021</v>
      </c>
      <c r="O8" s="10" t="s">
        <v>19</v>
      </c>
      <c r="P8" s="2"/>
    </row>
    <row r="9" spans="1:16" ht="15" customHeight="1" x14ac:dyDescent="0.25">
      <c r="A9" s="23"/>
      <c r="B9" s="17"/>
      <c r="C9" s="20"/>
      <c r="E9" s="23"/>
      <c r="F9" s="23"/>
      <c r="G9" s="26"/>
      <c r="H9" s="20"/>
      <c r="I9" s="25"/>
      <c r="J9" s="2"/>
      <c r="K9" s="8">
        <v>7</v>
      </c>
      <c r="L9" s="9" t="s">
        <v>20</v>
      </c>
      <c r="M9" s="9">
        <v>31</v>
      </c>
      <c r="N9" s="9">
        <f t="shared" si="0"/>
        <v>2021</v>
      </c>
      <c r="O9" s="10" t="s">
        <v>21</v>
      </c>
      <c r="P9" s="2"/>
    </row>
    <row r="10" spans="1:16" ht="13.5" customHeight="1" x14ac:dyDescent="0.25">
      <c r="C10" s="20"/>
      <c r="E10" s="23"/>
      <c r="F10" s="23"/>
      <c r="H10" s="20"/>
      <c r="I10" s="22"/>
      <c r="J10" s="2"/>
      <c r="K10" s="8">
        <v>8</v>
      </c>
      <c r="L10" s="9" t="s">
        <v>22</v>
      </c>
      <c r="M10" s="9">
        <v>31</v>
      </c>
      <c r="N10" s="9">
        <f t="shared" si="0"/>
        <v>2021</v>
      </c>
      <c r="O10" s="10" t="s">
        <v>23</v>
      </c>
      <c r="P10" s="2"/>
    </row>
    <row r="11" spans="1:16" x14ac:dyDescent="0.25">
      <c r="A11" s="23"/>
      <c r="B11" s="7"/>
      <c r="E11" s="23"/>
      <c r="F11" s="23"/>
      <c r="G11" s="17"/>
      <c r="H11" s="21"/>
      <c r="I11" s="22"/>
      <c r="J11" s="2"/>
      <c r="K11" s="8">
        <v>9</v>
      </c>
      <c r="L11" s="9" t="s">
        <v>24</v>
      </c>
      <c r="M11" s="9">
        <v>30</v>
      </c>
      <c r="N11" s="9">
        <f t="shared" si="0"/>
        <v>2021</v>
      </c>
      <c r="O11" s="10" t="s">
        <v>25</v>
      </c>
      <c r="P11" s="2"/>
    </row>
    <row r="12" spans="1:16" x14ac:dyDescent="0.25">
      <c r="E12" s="13" t="s">
        <v>26</v>
      </c>
      <c r="F12" s="13"/>
      <c r="G12" s="20"/>
      <c r="H12" s="27">
        <f>SUM(G13:G19)</f>
        <v>114545956.28999999</v>
      </c>
      <c r="I12" s="18"/>
      <c r="J12" s="2"/>
      <c r="K12" s="8">
        <v>10</v>
      </c>
      <c r="L12" s="9" t="s">
        <v>27</v>
      </c>
      <c r="M12" s="9">
        <v>31</v>
      </c>
      <c r="N12" s="9">
        <f t="shared" si="0"/>
        <v>2021</v>
      </c>
      <c r="O12" s="10" t="s">
        <v>28</v>
      </c>
      <c r="P12" s="2"/>
    </row>
    <row r="13" spans="1:16" x14ac:dyDescent="0.25">
      <c r="A13" s="13" t="s">
        <v>29</v>
      </c>
      <c r="B13" s="17"/>
      <c r="C13" s="28">
        <f>SUM(B14:B17)</f>
        <v>115565966.28999999</v>
      </c>
      <c r="E13" s="7" t="s">
        <v>30</v>
      </c>
      <c r="G13" s="19">
        <v>69344801</v>
      </c>
      <c r="H13" s="17"/>
      <c r="I13" s="18"/>
      <c r="J13" s="2"/>
      <c r="K13" s="8">
        <v>11</v>
      </c>
      <c r="L13" s="9" t="s">
        <v>31</v>
      </c>
      <c r="M13" s="9">
        <v>30</v>
      </c>
      <c r="N13" s="9">
        <f t="shared" si="0"/>
        <v>2021</v>
      </c>
      <c r="O13" s="10" t="s">
        <v>32</v>
      </c>
      <c r="P13" s="2"/>
    </row>
    <row r="14" spans="1:16" x14ac:dyDescent="0.25">
      <c r="A14" s="7" t="s">
        <v>33</v>
      </c>
      <c r="B14" s="19">
        <v>70175545.049999997</v>
      </c>
      <c r="C14" s="20"/>
      <c r="E14" s="7" t="s">
        <v>34</v>
      </c>
      <c r="G14" s="79">
        <v>10412920.620000001</v>
      </c>
      <c r="H14" s="17"/>
      <c r="I14" s="29">
        <f>+G14/G13</f>
        <v>0.15016151852537585</v>
      </c>
      <c r="J14" s="18"/>
      <c r="K14" s="30">
        <v>12</v>
      </c>
      <c r="L14" s="31" t="s">
        <v>35</v>
      </c>
      <c r="M14" s="31">
        <v>31</v>
      </c>
      <c r="N14" s="31">
        <f t="shared" si="0"/>
        <v>2021</v>
      </c>
      <c r="O14" s="32" t="s">
        <v>36</v>
      </c>
      <c r="P14" s="2"/>
    </row>
    <row r="15" spans="1:16" x14ac:dyDescent="0.25">
      <c r="A15" s="7" t="s">
        <v>37</v>
      </c>
      <c r="B15" s="79">
        <v>45384704.299999997</v>
      </c>
      <c r="C15" s="20"/>
      <c r="E15" s="7" t="s">
        <v>38</v>
      </c>
      <c r="G15" s="33">
        <v>369798.85</v>
      </c>
      <c r="H15" s="17"/>
      <c r="I15" s="18"/>
      <c r="J15" s="2"/>
      <c r="K15" s="2"/>
      <c r="L15" s="2"/>
      <c r="M15" s="2"/>
      <c r="N15" s="2"/>
      <c r="O15" s="2"/>
      <c r="P15" s="2"/>
    </row>
    <row r="16" spans="1:16" x14ac:dyDescent="0.25">
      <c r="A16" s="7" t="s">
        <v>39</v>
      </c>
      <c r="B16" s="24">
        <v>5716.94</v>
      </c>
      <c r="C16" s="20"/>
      <c r="E16" s="7" t="s">
        <v>40</v>
      </c>
      <c r="F16" s="34">
        <v>369798.85</v>
      </c>
      <c r="H16" s="17"/>
      <c r="I16" s="35"/>
    </row>
    <row r="17" spans="1:11" x14ac:dyDescent="0.25">
      <c r="A17" s="36"/>
      <c r="B17" s="37"/>
      <c r="C17" s="20"/>
      <c r="H17" s="21"/>
    </row>
    <row r="18" spans="1:11" x14ac:dyDescent="0.25">
      <c r="E18" s="36" t="s">
        <v>41</v>
      </c>
      <c r="F18" s="38"/>
      <c r="G18" s="39">
        <f>SUM(F19:F20)</f>
        <v>34418435.82</v>
      </c>
      <c r="H18" s="21"/>
      <c r="I18" s="40"/>
    </row>
    <row r="19" spans="1:11" x14ac:dyDescent="0.25">
      <c r="A19" s="13"/>
      <c r="B19" s="17"/>
      <c r="C19" s="41"/>
      <c r="E19" s="7" t="s">
        <v>42</v>
      </c>
      <c r="F19" s="42">
        <v>34040435.82</v>
      </c>
      <c r="H19" s="21"/>
      <c r="I19" s="40"/>
    </row>
    <row r="20" spans="1:11" x14ac:dyDescent="0.25">
      <c r="A20" s="23"/>
      <c r="B20" s="26"/>
      <c r="C20" s="21"/>
      <c r="E20" s="7" t="s">
        <v>43</v>
      </c>
      <c r="F20" s="43">
        <v>378000</v>
      </c>
      <c r="G20" s="7"/>
      <c r="H20" s="21"/>
      <c r="I20" s="44"/>
    </row>
    <row r="21" spans="1:11" x14ac:dyDescent="0.25">
      <c r="A21" s="13"/>
      <c r="B21" s="26"/>
      <c r="C21" s="21"/>
      <c r="E21" s="13"/>
      <c r="F21" s="45"/>
      <c r="G21" s="7"/>
      <c r="H21" s="41"/>
      <c r="I21" s="46"/>
    </row>
    <row r="22" spans="1:11" x14ac:dyDescent="0.25">
      <c r="A22" s="23"/>
      <c r="B22" s="19"/>
      <c r="C22" s="20"/>
      <c r="E22" s="23"/>
      <c r="G22" s="17"/>
      <c r="I22" s="46"/>
    </row>
    <row r="23" spans="1:11" x14ac:dyDescent="0.25">
      <c r="B23" s="17"/>
      <c r="C23" s="21"/>
      <c r="E23" s="23"/>
      <c r="F23" s="45"/>
      <c r="G23" s="7"/>
      <c r="I23" s="40"/>
    </row>
    <row r="24" spans="1:11" x14ac:dyDescent="0.25">
      <c r="A24" s="23"/>
      <c r="B24" s="19"/>
      <c r="C24" s="21"/>
      <c r="G24" s="7"/>
      <c r="I24" s="40"/>
    </row>
    <row r="25" spans="1:11" x14ac:dyDescent="0.25">
      <c r="B25" s="19"/>
      <c r="C25" s="21"/>
      <c r="H25" s="21"/>
    </row>
    <row r="26" spans="1:11" x14ac:dyDescent="0.25">
      <c r="B26" s="7"/>
      <c r="G26" s="21"/>
      <c r="H26" s="21"/>
      <c r="I26" s="46"/>
    </row>
    <row r="27" spans="1:11" x14ac:dyDescent="0.25">
      <c r="B27" s="14"/>
      <c r="C27" s="21"/>
      <c r="G27" s="21"/>
      <c r="H27" s="21"/>
    </row>
    <row r="28" spans="1:11" x14ac:dyDescent="0.25">
      <c r="B28" s="14"/>
      <c r="C28" s="14"/>
      <c r="G28" s="21"/>
      <c r="H28" s="47"/>
    </row>
    <row r="29" spans="1:11" ht="16.5" thickBot="1" x14ac:dyDescent="0.3">
      <c r="A29" s="23" t="s">
        <v>44</v>
      </c>
      <c r="B29" s="20"/>
      <c r="C29" s="48">
        <f>+C6+C13</f>
        <v>115621601.61999999</v>
      </c>
      <c r="E29" s="23" t="s">
        <v>45</v>
      </c>
      <c r="F29" s="23"/>
      <c r="G29" s="20"/>
      <c r="H29" s="48">
        <f>+H7+H12</f>
        <v>115621601.61999999</v>
      </c>
      <c r="I29" s="44"/>
    </row>
    <row r="30" spans="1:11" ht="16.5" thickTop="1" x14ac:dyDescent="0.25">
      <c r="B30" s="14"/>
      <c r="C30" s="14"/>
    </row>
    <row r="31" spans="1:11" x14ac:dyDescent="0.25">
      <c r="B31" s="14"/>
      <c r="C31" s="49">
        <f>+C29-'[1]BalComprob antes'!F1</f>
        <v>0</v>
      </c>
      <c r="E31" s="21"/>
      <c r="H31" s="21"/>
    </row>
    <row r="32" spans="1:11" x14ac:dyDescent="0.25">
      <c r="B32" s="14"/>
      <c r="C32" s="49">
        <f>+C29-H29</f>
        <v>0</v>
      </c>
      <c r="F32" s="46"/>
      <c r="H32" s="21"/>
      <c r="K32" s="46"/>
    </row>
    <row r="33" spans="1:9" x14ac:dyDescent="0.25">
      <c r="B33" s="14"/>
      <c r="C33" s="14"/>
      <c r="E33" s="44"/>
      <c r="H33" s="21"/>
    </row>
    <row r="34" spans="1:9" x14ac:dyDescent="0.25">
      <c r="B34" s="14"/>
      <c r="C34" s="14"/>
      <c r="H34" s="12"/>
    </row>
    <row r="35" spans="1:9" x14ac:dyDescent="0.25">
      <c r="B35" s="14"/>
      <c r="C35" s="14"/>
      <c r="I35" s="44"/>
    </row>
    <row r="36" spans="1:9" x14ac:dyDescent="0.25">
      <c r="A36" s="23"/>
      <c r="B36" s="14"/>
      <c r="C36" s="14"/>
    </row>
    <row r="37" spans="1:9" x14ac:dyDescent="0.25">
      <c r="A37" s="50" t="s">
        <v>46</v>
      </c>
      <c r="B37" s="50"/>
      <c r="C37" s="51" t="s">
        <v>47</v>
      </c>
      <c r="D37" s="51"/>
      <c r="E37" s="51"/>
      <c r="F37" s="50" t="s">
        <v>48</v>
      </c>
      <c r="G37" s="50"/>
    </row>
    <row r="38" spans="1:9" x14ac:dyDescent="0.25">
      <c r="A38" s="50" t="s">
        <v>49</v>
      </c>
      <c r="B38" s="50"/>
      <c r="C38" s="51" t="s">
        <v>50</v>
      </c>
      <c r="D38" s="51"/>
      <c r="E38" s="51"/>
      <c r="F38" s="50" t="s">
        <v>51</v>
      </c>
      <c r="G38" s="50"/>
    </row>
    <row r="40" spans="1:9" x14ac:dyDescent="0.25">
      <c r="A40" s="52"/>
      <c r="B40" s="52"/>
      <c r="C40" s="52"/>
      <c r="D40" s="52"/>
      <c r="E40" s="52"/>
      <c r="F40" s="52"/>
      <c r="G40" s="52"/>
      <c r="H40" s="52"/>
    </row>
    <row r="41" spans="1:9" x14ac:dyDescent="0.25">
      <c r="A41" s="53"/>
      <c r="B41" s="53"/>
      <c r="C41" s="53"/>
      <c r="D41" s="53"/>
      <c r="E41" s="53"/>
      <c r="F41" s="53"/>
      <c r="G41" s="53"/>
      <c r="H41" s="53"/>
    </row>
  </sheetData>
  <mergeCells count="13">
    <mergeCell ref="A38:B38"/>
    <mergeCell ref="C38:E38"/>
    <mergeCell ref="F38:G38"/>
    <mergeCell ref="A40:C40"/>
    <mergeCell ref="D40:H40"/>
    <mergeCell ref="A41:C41"/>
    <mergeCell ref="D41:H41"/>
    <mergeCell ref="A1:H1"/>
    <mergeCell ref="A2:H2"/>
    <mergeCell ref="A3:H3"/>
    <mergeCell ref="A37:B37"/>
    <mergeCell ref="C37:E37"/>
    <mergeCell ref="F37:G37"/>
  </mergeCells>
  <printOptions horizontalCentered="1"/>
  <pageMargins left="0.7" right="0.7" top="0.75" bottom="0.75" header="0.3" footer="0.3"/>
  <pageSetup paperSize="256" scale="7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showGridLines="0" view="pageBreakPreview" topLeftCell="A22" zoomScaleNormal="100" zoomScaleSheetLayoutView="100" workbookViewId="0">
      <selection activeCell="A22" sqref="A22"/>
    </sheetView>
  </sheetViews>
  <sheetFormatPr baseColWidth="10" defaultRowHeight="15.75" x14ac:dyDescent="0.25"/>
  <cols>
    <col min="1" max="1" width="55.42578125" style="55" customWidth="1"/>
    <col min="2" max="2" width="17.85546875" style="55" customWidth="1"/>
    <col min="3" max="3" width="23.5703125" style="55" customWidth="1"/>
    <col min="4" max="238" width="11.42578125" style="55"/>
    <col min="239" max="239" width="55.42578125" style="55" customWidth="1"/>
    <col min="240" max="240" width="17.85546875" style="55" customWidth="1"/>
    <col min="241" max="241" width="23.5703125" style="55" customWidth="1"/>
    <col min="242" max="494" width="11.42578125" style="55"/>
    <col min="495" max="495" width="55.42578125" style="55" customWidth="1"/>
    <col min="496" max="496" width="17.85546875" style="55" customWidth="1"/>
    <col min="497" max="497" width="23.5703125" style="55" customWidth="1"/>
    <col min="498" max="750" width="11.42578125" style="55"/>
    <col min="751" max="751" width="55.42578125" style="55" customWidth="1"/>
    <col min="752" max="752" width="17.85546875" style="55" customWidth="1"/>
    <col min="753" max="753" width="23.5703125" style="55" customWidth="1"/>
    <col min="754" max="1006" width="11.42578125" style="55"/>
    <col min="1007" max="1007" width="55.42578125" style="55" customWidth="1"/>
    <col min="1008" max="1008" width="17.85546875" style="55" customWidth="1"/>
    <col min="1009" max="1009" width="23.5703125" style="55" customWidth="1"/>
    <col min="1010" max="1262" width="11.42578125" style="55"/>
    <col min="1263" max="1263" width="55.42578125" style="55" customWidth="1"/>
    <col min="1264" max="1264" width="17.85546875" style="55" customWidth="1"/>
    <col min="1265" max="1265" width="23.5703125" style="55" customWidth="1"/>
    <col min="1266" max="1518" width="11.42578125" style="55"/>
    <col min="1519" max="1519" width="55.42578125" style="55" customWidth="1"/>
    <col min="1520" max="1520" width="17.85546875" style="55" customWidth="1"/>
    <col min="1521" max="1521" width="23.5703125" style="55" customWidth="1"/>
    <col min="1522" max="1774" width="11.42578125" style="55"/>
    <col min="1775" max="1775" width="55.42578125" style="55" customWidth="1"/>
    <col min="1776" max="1776" width="17.85546875" style="55" customWidth="1"/>
    <col min="1777" max="1777" width="23.5703125" style="55" customWidth="1"/>
    <col min="1778" max="2030" width="11.42578125" style="55"/>
    <col min="2031" max="2031" width="55.42578125" style="55" customWidth="1"/>
    <col min="2032" max="2032" width="17.85546875" style="55" customWidth="1"/>
    <col min="2033" max="2033" width="23.5703125" style="55" customWidth="1"/>
    <col min="2034" max="2286" width="11.42578125" style="55"/>
    <col min="2287" max="2287" width="55.42578125" style="55" customWidth="1"/>
    <col min="2288" max="2288" width="17.85546875" style="55" customWidth="1"/>
    <col min="2289" max="2289" width="23.5703125" style="55" customWidth="1"/>
    <col min="2290" max="2542" width="11.42578125" style="55"/>
    <col min="2543" max="2543" width="55.42578125" style="55" customWidth="1"/>
    <col min="2544" max="2544" width="17.85546875" style="55" customWidth="1"/>
    <col min="2545" max="2545" width="23.5703125" style="55" customWidth="1"/>
    <col min="2546" max="2798" width="11.42578125" style="55"/>
    <col min="2799" max="2799" width="55.42578125" style="55" customWidth="1"/>
    <col min="2800" max="2800" width="17.85546875" style="55" customWidth="1"/>
    <col min="2801" max="2801" width="23.5703125" style="55" customWidth="1"/>
    <col min="2802" max="3054" width="11.42578125" style="55"/>
    <col min="3055" max="3055" width="55.42578125" style="55" customWidth="1"/>
    <col min="3056" max="3056" width="17.85546875" style="55" customWidth="1"/>
    <col min="3057" max="3057" width="23.5703125" style="55" customWidth="1"/>
    <col min="3058" max="3310" width="11.42578125" style="55"/>
    <col min="3311" max="3311" width="55.42578125" style="55" customWidth="1"/>
    <col min="3312" max="3312" width="17.85546875" style="55" customWidth="1"/>
    <col min="3313" max="3313" width="23.5703125" style="55" customWidth="1"/>
    <col min="3314" max="3566" width="11.42578125" style="55"/>
    <col min="3567" max="3567" width="55.42578125" style="55" customWidth="1"/>
    <col min="3568" max="3568" width="17.85546875" style="55" customWidth="1"/>
    <col min="3569" max="3569" width="23.5703125" style="55" customWidth="1"/>
    <col min="3570" max="3822" width="11.42578125" style="55"/>
    <col min="3823" max="3823" width="55.42578125" style="55" customWidth="1"/>
    <col min="3824" max="3824" width="17.85546875" style="55" customWidth="1"/>
    <col min="3825" max="3825" width="23.5703125" style="55" customWidth="1"/>
    <col min="3826" max="4078" width="11.42578125" style="55"/>
    <col min="4079" max="4079" width="55.42578125" style="55" customWidth="1"/>
    <col min="4080" max="4080" width="17.85546875" style="55" customWidth="1"/>
    <col min="4081" max="4081" width="23.5703125" style="55" customWidth="1"/>
    <col min="4082" max="4334" width="11.42578125" style="55"/>
    <col min="4335" max="4335" width="55.42578125" style="55" customWidth="1"/>
    <col min="4336" max="4336" width="17.85546875" style="55" customWidth="1"/>
    <col min="4337" max="4337" width="23.5703125" style="55" customWidth="1"/>
    <col min="4338" max="4590" width="11.42578125" style="55"/>
    <col min="4591" max="4591" width="55.42578125" style="55" customWidth="1"/>
    <col min="4592" max="4592" width="17.85546875" style="55" customWidth="1"/>
    <col min="4593" max="4593" width="23.5703125" style="55" customWidth="1"/>
    <col min="4594" max="4846" width="11.42578125" style="55"/>
    <col min="4847" max="4847" width="55.42578125" style="55" customWidth="1"/>
    <col min="4848" max="4848" width="17.85546875" style="55" customWidth="1"/>
    <col min="4849" max="4849" width="23.5703125" style="55" customWidth="1"/>
    <col min="4850" max="5102" width="11.42578125" style="55"/>
    <col min="5103" max="5103" width="55.42578125" style="55" customWidth="1"/>
    <col min="5104" max="5104" width="17.85546875" style="55" customWidth="1"/>
    <col min="5105" max="5105" width="23.5703125" style="55" customWidth="1"/>
    <col min="5106" max="5358" width="11.42578125" style="55"/>
    <col min="5359" max="5359" width="55.42578125" style="55" customWidth="1"/>
    <col min="5360" max="5360" width="17.85546875" style="55" customWidth="1"/>
    <col min="5361" max="5361" width="23.5703125" style="55" customWidth="1"/>
    <col min="5362" max="5614" width="11.42578125" style="55"/>
    <col min="5615" max="5615" width="55.42578125" style="55" customWidth="1"/>
    <col min="5616" max="5616" width="17.85546875" style="55" customWidth="1"/>
    <col min="5617" max="5617" width="23.5703125" style="55" customWidth="1"/>
    <col min="5618" max="5870" width="11.42578125" style="55"/>
    <col min="5871" max="5871" width="55.42578125" style="55" customWidth="1"/>
    <col min="5872" max="5872" width="17.85546875" style="55" customWidth="1"/>
    <col min="5873" max="5873" width="23.5703125" style="55" customWidth="1"/>
    <col min="5874" max="6126" width="11.42578125" style="55"/>
    <col min="6127" max="6127" width="55.42578125" style="55" customWidth="1"/>
    <col min="6128" max="6128" width="17.85546875" style="55" customWidth="1"/>
    <col min="6129" max="6129" width="23.5703125" style="55" customWidth="1"/>
    <col min="6130" max="6382" width="11.42578125" style="55"/>
    <col min="6383" max="6383" width="55.42578125" style="55" customWidth="1"/>
    <col min="6384" max="6384" width="17.85546875" style="55" customWidth="1"/>
    <col min="6385" max="6385" width="23.5703125" style="55" customWidth="1"/>
    <col min="6386" max="6638" width="11.42578125" style="55"/>
    <col min="6639" max="6639" width="55.42578125" style="55" customWidth="1"/>
    <col min="6640" max="6640" width="17.85546875" style="55" customWidth="1"/>
    <col min="6641" max="6641" width="23.5703125" style="55" customWidth="1"/>
    <col min="6642" max="6894" width="11.42578125" style="55"/>
    <col min="6895" max="6895" width="55.42578125" style="55" customWidth="1"/>
    <col min="6896" max="6896" width="17.85546875" style="55" customWidth="1"/>
    <col min="6897" max="6897" width="23.5703125" style="55" customWidth="1"/>
    <col min="6898" max="7150" width="11.42578125" style="55"/>
    <col min="7151" max="7151" width="55.42578125" style="55" customWidth="1"/>
    <col min="7152" max="7152" width="17.85546875" style="55" customWidth="1"/>
    <col min="7153" max="7153" width="23.5703125" style="55" customWidth="1"/>
    <col min="7154" max="7406" width="11.42578125" style="55"/>
    <col min="7407" max="7407" width="55.42578125" style="55" customWidth="1"/>
    <col min="7408" max="7408" width="17.85546875" style="55" customWidth="1"/>
    <col min="7409" max="7409" width="23.5703125" style="55" customWidth="1"/>
    <col min="7410" max="7662" width="11.42578125" style="55"/>
    <col min="7663" max="7663" width="55.42578125" style="55" customWidth="1"/>
    <col min="7664" max="7664" width="17.85546875" style="55" customWidth="1"/>
    <col min="7665" max="7665" width="23.5703125" style="55" customWidth="1"/>
    <col min="7666" max="7918" width="11.42578125" style="55"/>
    <col min="7919" max="7919" width="55.42578125" style="55" customWidth="1"/>
    <col min="7920" max="7920" width="17.85546875" style="55" customWidth="1"/>
    <col min="7921" max="7921" width="23.5703125" style="55" customWidth="1"/>
    <col min="7922" max="8174" width="11.42578125" style="55"/>
    <col min="8175" max="8175" width="55.42578125" style="55" customWidth="1"/>
    <col min="8176" max="8176" width="17.85546875" style="55" customWidth="1"/>
    <col min="8177" max="8177" width="23.5703125" style="55" customWidth="1"/>
    <col min="8178" max="8430" width="11.42578125" style="55"/>
    <col min="8431" max="8431" width="55.42578125" style="55" customWidth="1"/>
    <col min="8432" max="8432" width="17.85546875" style="55" customWidth="1"/>
    <col min="8433" max="8433" width="23.5703125" style="55" customWidth="1"/>
    <col min="8434" max="8686" width="11.42578125" style="55"/>
    <col min="8687" max="8687" width="55.42578125" style="55" customWidth="1"/>
    <col min="8688" max="8688" width="17.85546875" style="55" customWidth="1"/>
    <col min="8689" max="8689" width="23.5703125" style="55" customWidth="1"/>
    <col min="8690" max="8942" width="11.42578125" style="55"/>
    <col min="8943" max="8943" width="55.42578125" style="55" customWidth="1"/>
    <col min="8944" max="8944" width="17.85546875" style="55" customWidth="1"/>
    <col min="8945" max="8945" width="23.5703125" style="55" customWidth="1"/>
    <col min="8946" max="9198" width="11.42578125" style="55"/>
    <col min="9199" max="9199" width="55.42578125" style="55" customWidth="1"/>
    <col min="9200" max="9200" width="17.85546875" style="55" customWidth="1"/>
    <col min="9201" max="9201" width="23.5703125" style="55" customWidth="1"/>
    <col min="9202" max="9454" width="11.42578125" style="55"/>
    <col min="9455" max="9455" width="55.42578125" style="55" customWidth="1"/>
    <col min="9456" max="9456" width="17.85546875" style="55" customWidth="1"/>
    <col min="9457" max="9457" width="23.5703125" style="55" customWidth="1"/>
    <col min="9458" max="9710" width="11.42578125" style="55"/>
    <col min="9711" max="9711" width="55.42578125" style="55" customWidth="1"/>
    <col min="9712" max="9712" width="17.85546875" style="55" customWidth="1"/>
    <col min="9713" max="9713" width="23.5703125" style="55" customWidth="1"/>
    <col min="9714" max="9966" width="11.42578125" style="55"/>
    <col min="9967" max="9967" width="55.42578125" style="55" customWidth="1"/>
    <col min="9968" max="9968" width="17.85546875" style="55" customWidth="1"/>
    <col min="9969" max="9969" width="23.5703125" style="55" customWidth="1"/>
    <col min="9970" max="10222" width="11.42578125" style="55"/>
    <col min="10223" max="10223" width="55.42578125" style="55" customWidth="1"/>
    <col min="10224" max="10224" width="17.85546875" style="55" customWidth="1"/>
    <col min="10225" max="10225" width="23.5703125" style="55" customWidth="1"/>
    <col min="10226" max="10478" width="11.42578125" style="55"/>
    <col min="10479" max="10479" width="55.42578125" style="55" customWidth="1"/>
    <col min="10480" max="10480" width="17.85546875" style="55" customWidth="1"/>
    <col min="10481" max="10481" width="23.5703125" style="55" customWidth="1"/>
    <col min="10482" max="10734" width="11.42578125" style="55"/>
    <col min="10735" max="10735" width="55.42578125" style="55" customWidth="1"/>
    <col min="10736" max="10736" width="17.85546875" style="55" customWidth="1"/>
    <col min="10737" max="10737" width="23.5703125" style="55" customWidth="1"/>
    <col min="10738" max="10990" width="11.42578125" style="55"/>
    <col min="10991" max="10991" width="55.42578125" style="55" customWidth="1"/>
    <col min="10992" max="10992" width="17.85546875" style="55" customWidth="1"/>
    <col min="10993" max="10993" width="23.5703125" style="55" customWidth="1"/>
    <col min="10994" max="11246" width="11.42578125" style="55"/>
    <col min="11247" max="11247" width="55.42578125" style="55" customWidth="1"/>
    <col min="11248" max="11248" width="17.85546875" style="55" customWidth="1"/>
    <col min="11249" max="11249" width="23.5703125" style="55" customWidth="1"/>
    <col min="11250" max="11502" width="11.42578125" style="55"/>
    <col min="11503" max="11503" width="55.42578125" style="55" customWidth="1"/>
    <col min="11504" max="11504" width="17.85546875" style="55" customWidth="1"/>
    <col min="11505" max="11505" width="23.5703125" style="55" customWidth="1"/>
    <col min="11506" max="11758" width="11.42578125" style="55"/>
    <col min="11759" max="11759" width="55.42578125" style="55" customWidth="1"/>
    <col min="11760" max="11760" width="17.85546875" style="55" customWidth="1"/>
    <col min="11761" max="11761" width="23.5703125" style="55" customWidth="1"/>
    <col min="11762" max="12014" width="11.42578125" style="55"/>
    <col min="12015" max="12015" width="55.42578125" style="55" customWidth="1"/>
    <col min="12016" max="12016" width="17.85546875" style="55" customWidth="1"/>
    <col min="12017" max="12017" width="23.5703125" style="55" customWidth="1"/>
    <col min="12018" max="12270" width="11.42578125" style="55"/>
    <col min="12271" max="12271" width="55.42578125" style="55" customWidth="1"/>
    <col min="12272" max="12272" width="17.85546875" style="55" customWidth="1"/>
    <col min="12273" max="12273" width="23.5703125" style="55" customWidth="1"/>
    <col min="12274" max="12526" width="11.42578125" style="55"/>
    <col min="12527" max="12527" width="55.42578125" style="55" customWidth="1"/>
    <col min="12528" max="12528" width="17.85546875" style="55" customWidth="1"/>
    <col min="12529" max="12529" width="23.5703125" style="55" customWidth="1"/>
    <col min="12530" max="12782" width="11.42578125" style="55"/>
    <col min="12783" max="12783" width="55.42578125" style="55" customWidth="1"/>
    <col min="12784" max="12784" width="17.85546875" style="55" customWidth="1"/>
    <col min="12785" max="12785" width="23.5703125" style="55" customWidth="1"/>
    <col min="12786" max="13038" width="11.42578125" style="55"/>
    <col min="13039" max="13039" width="55.42578125" style="55" customWidth="1"/>
    <col min="13040" max="13040" width="17.85546875" style="55" customWidth="1"/>
    <col min="13041" max="13041" width="23.5703125" style="55" customWidth="1"/>
    <col min="13042" max="13294" width="11.42578125" style="55"/>
    <col min="13295" max="13295" width="55.42578125" style="55" customWidth="1"/>
    <col min="13296" max="13296" width="17.85546875" style="55" customWidth="1"/>
    <col min="13297" max="13297" width="23.5703125" style="55" customWidth="1"/>
    <col min="13298" max="13550" width="11.42578125" style="55"/>
    <col min="13551" max="13551" width="55.42578125" style="55" customWidth="1"/>
    <col min="13552" max="13552" width="17.85546875" style="55" customWidth="1"/>
    <col min="13553" max="13553" width="23.5703125" style="55" customWidth="1"/>
    <col min="13554" max="13806" width="11.42578125" style="55"/>
    <col min="13807" max="13807" width="55.42578125" style="55" customWidth="1"/>
    <col min="13808" max="13808" width="17.85546875" style="55" customWidth="1"/>
    <col min="13809" max="13809" width="23.5703125" style="55" customWidth="1"/>
    <col min="13810" max="14062" width="11.42578125" style="55"/>
    <col min="14063" max="14063" width="55.42578125" style="55" customWidth="1"/>
    <col min="14064" max="14064" width="17.85546875" style="55" customWidth="1"/>
    <col min="14065" max="14065" width="23.5703125" style="55" customWidth="1"/>
    <col min="14066" max="14318" width="11.42578125" style="55"/>
    <col min="14319" max="14319" width="55.42578125" style="55" customWidth="1"/>
    <col min="14320" max="14320" width="17.85546875" style="55" customWidth="1"/>
    <col min="14321" max="14321" width="23.5703125" style="55" customWidth="1"/>
    <col min="14322" max="14574" width="11.42578125" style="55"/>
    <col min="14575" max="14575" width="55.42578125" style="55" customWidth="1"/>
    <col min="14576" max="14576" width="17.85546875" style="55" customWidth="1"/>
    <col min="14577" max="14577" width="23.5703125" style="55" customWidth="1"/>
    <col min="14578" max="14830" width="11.42578125" style="55"/>
    <col min="14831" max="14831" width="55.42578125" style="55" customWidth="1"/>
    <col min="14832" max="14832" width="17.85546875" style="55" customWidth="1"/>
    <col min="14833" max="14833" width="23.5703125" style="55" customWidth="1"/>
    <col min="14834" max="15086" width="11.42578125" style="55"/>
    <col min="15087" max="15087" width="55.42578125" style="55" customWidth="1"/>
    <col min="15088" max="15088" width="17.85546875" style="55" customWidth="1"/>
    <col min="15089" max="15089" width="23.5703125" style="55" customWidth="1"/>
    <col min="15090" max="15342" width="11.42578125" style="55"/>
    <col min="15343" max="15343" width="55.42578125" style="55" customWidth="1"/>
    <col min="15344" max="15344" width="17.85546875" style="55" customWidth="1"/>
    <col min="15345" max="15345" width="23.5703125" style="55" customWidth="1"/>
    <col min="15346" max="15598" width="11.42578125" style="55"/>
    <col min="15599" max="15599" width="55.42578125" style="55" customWidth="1"/>
    <col min="15600" max="15600" width="17.85546875" style="55" customWidth="1"/>
    <col min="15601" max="15601" width="23.5703125" style="55" customWidth="1"/>
    <col min="15602" max="15854" width="11.42578125" style="55"/>
    <col min="15855" max="15855" width="55.42578125" style="55" customWidth="1"/>
    <col min="15856" max="15856" width="17.85546875" style="55" customWidth="1"/>
    <col min="15857" max="15857" width="23.5703125" style="55" customWidth="1"/>
    <col min="15858" max="16110" width="11.42578125" style="55"/>
    <col min="16111" max="16111" width="55.42578125" style="55" customWidth="1"/>
    <col min="16112" max="16112" width="17.85546875" style="55" customWidth="1"/>
    <col min="16113" max="16113" width="23.5703125" style="55" customWidth="1"/>
    <col min="16114" max="16384" width="11.42578125" style="55"/>
  </cols>
  <sheetData>
    <row r="1" spans="1:3" x14ac:dyDescent="0.25">
      <c r="A1" s="54" t="s">
        <v>0</v>
      </c>
      <c r="B1" s="54"/>
      <c r="C1" s="54"/>
    </row>
    <row r="2" spans="1:3" x14ac:dyDescent="0.25">
      <c r="A2" s="54" t="s">
        <v>52</v>
      </c>
      <c r="B2" s="54"/>
      <c r="C2" s="54"/>
    </row>
    <row r="3" spans="1:3" x14ac:dyDescent="0.25">
      <c r="A3" s="54" t="str">
        <f>+"DEL 1 DE ENERO AL"&amp;" "&amp;VLOOKUP('marzo 2021'!$K$1,'marzo 2021'!$K$3:$N$14,3,FALSE)&amp;" "&amp;"DE"&amp;" "&amp;VLOOKUP('marzo 2021'!$K$1,'marzo 2021'!$K$3:$N$14,2,FALSE)&amp;" "&amp;"DE"&amp;" "&amp;VLOOKUP('marzo 2021'!$K$1,'marzo 2021'!$K$3:$N$14,4,FALSE)</f>
        <v>DEL 1 DE ENERO AL 31 DE MARZO DE 2021</v>
      </c>
      <c r="B3" s="54"/>
      <c r="C3" s="54"/>
    </row>
    <row r="4" spans="1:3" x14ac:dyDescent="0.25">
      <c r="A4" s="56" t="s">
        <v>2</v>
      </c>
      <c r="B4" s="56"/>
      <c r="C4" s="56"/>
    </row>
    <row r="5" spans="1:3" x14ac:dyDescent="0.25">
      <c r="A5" s="57"/>
      <c r="B5" s="57"/>
      <c r="C5" s="57"/>
    </row>
    <row r="6" spans="1:3" x14ac:dyDescent="0.25">
      <c r="A6" s="58"/>
      <c r="B6" s="59"/>
      <c r="C6" s="59"/>
    </row>
    <row r="7" spans="1:3" x14ac:dyDescent="0.25">
      <c r="A7" s="58"/>
      <c r="B7" s="59"/>
      <c r="C7" s="59"/>
    </row>
    <row r="8" spans="1:3" ht="18" x14ac:dyDescent="0.4">
      <c r="A8" s="60" t="s">
        <v>53</v>
      </c>
      <c r="B8" s="59"/>
      <c r="C8" s="61">
        <f>+B10+B11</f>
        <v>378000</v>
      </c>
    </row>
    <row r="9" spans="1:3" x14ac:dyDescent="0.25">
      <c r="A9" s="58"/>
      <c r="B9" s="59"/>
      <c r="C9" s="62"/>
    </row>
    <row r="10" spans="1:3" x14ac:dyDescent="0.25">
      <c r="A10" s="55" t="s">
        <v>54</v>
      </c>
      <c r="B10" s="63">
        <v>0</v>
      </c>
      <c r="C10" s="62"/>
    </row>
    <row r="11" spans="1:3" x14ac:dyDescent="0.25">
      <c r="A11" s="55" t="s">
        <v>55</v>
      </c>
      <c r="B11" s="64">
        <v>378000</v>
      </c>
      <c r="C11" s="62"/>
    </row>
    <row r="12" spans="1:3" x14ac:dyDescent="0.25">
      <c r="A12" s="58"/>
      <c r="B12" s="59"/>
      <c r="C12" s="62"/>
    </row>
    <row r="13" spans="1:3" ht="18" x14ac:dyDescent="0.4">
      <c r="A13" s="58" t="s">
        <v>56</v>
      </c>
      <c r="B13" s="59"/>
      <c r="C13" s="61">
        <f>+B14</f>
        <v>0</v>
      </c>
    </row>
    <row r="14" spans="1:3" x14ac:dyDescent="0.25">
      <c r="A14" s="55" t="s">
        <v>56</v>
      </c>
      <c r="B14" s="65">
        <v>0</v>
      </c>
      <c r="C14" s="62"/>
    </row>
    <row r="15" spans="1:3" x14ac:dyDescent="0.25">
      <c r="A15" s="58"/>
      <c r="B15" s="59"/>
      <c r="C15" s="62"/>
    </row>
    <row r="16" spans="1:3" x14ac:dyDescent="0.25">
      <c r="A16" s="58" t="s">
        <v>57</v>
      </c>
      <c r="B16" s="59"/>
      <c r="C16" s="66"/>
    </row>
    <row r="17" spans="1:3" x14ac:dyDescent="0.25">
      <c r="A17" s="58"/>
      <c r="B17" s="59"/>
      <c r="C17" s="66"/>
    </row>
    <row r="18" spans="1:3" ht="18" x14ac:dyDescent="0.4">
      <c r="A18" s="58" t="s">
        <v>58</v>
      </c>
      <c r="B18" s="59"/>
      <c r="C18" s="67">
        <f>+C8-C13</f>
        <v>378000</v>
      </c>
    </row>
    <row r="19" spans="1:3" x14ac:dyDescent="0.25">
      <c r="A19" s="58"/>
      <c r="B19" s="59"/>
      <c r="C19" s="66"/>
    </row>
    <row r="20" spans="1:3" ht="18" x14ac:dyDescent="0.4">
      <c r="A20" s="60" t="s">
        <v>59</v>
      </c>
      <c r="B20" s="59"/>
      <c r="C20" s="61">
        <f>SUM(B21:B23)</f>
        <v>0</v>
      </c>
    </row>
    <row r="21" spans="1:3" x14ac:dyDescent="0.25">
      <c r="A21" s="55" t="s">
        <v>60</v>
      </c>
      <c r="B21" s="68">
        <v>0</v>
      </c>
      <c r="C21" s="62"/>
    </row>
    <row r="22" spans="1:3" x14ac:dyDescent="0.25">
      <c r="A22" s="55" t="s">
        <v>61</v>
      </c>
      <c r="B22" s="68">
        <v>0</v>
      </c>
      <c r="C22" s="62"/>
    </row>
    <row r="23" spans="1:3" x14ac:dyDescent="0.25">
      <c r="A23" s="55" t="s">
        <v>62</v>
      </c>
      <c r="B23" s="69">
        <v>0</v>
      </c>
      <c r="C23" s="70"/>
    </row>
    <row r="24" spans="1:3" x14ac:dyDescent="0.25">
      <c r="A24" s="58"/>
      <c r="B24" s="71"/>
      <c r="C24" s="72"/>
    </row>
    <row r="25" spans="1:3" ht="12.75" customHeight="1" thickBot="1" x14ac:dyDescent="0.3">
      <c r="A25" s="58" t="s">
        <v>63</v>
      </c>
      <c r="B25" s="59"/>
      <c r="C25" s="73">
        <f>+C18-C20</f>
        <v>378000</v>
      </c>
    </row>
    <row r="26" spans="1:3" ht="12.75" customHeight="1" thickTop="1" x14ac:dyDescent="0.25">
      <c r="A26" s="58"/>
      <c r="B26" s="59"/>
      <c r="C26" s="74"/>
    </row>
    <row r="27" spans="1:3" ht="12.75" customHeight="1" x14ac:dyDescent="0.25">
      <c r="A27" s="58" t="s">
        <v>34</v>
      </c>
      <c r="B27" s="59"/>
      <c r="C27" s="75">
        <f>(-C25*0.1)*0</f>
        <v>0</v>
      </c>
    </row>
    <row r="28" spans="1:3" ht="12.75" customHeight="1" x14ac:dyDescent="0.25">
      <c r="A28" s="58"/>
      <c r="B28" s="59"/>
      <c r="C28" s="74"/>
    </row>
    <row r="29" spans="1:3" ht="15" customHeight="1" thickBot="1" x14ac:dyDescent="0.3">
      <c r="A29" s="60" t="s">
        <v>64</v>
      </c>
      <c r="B29" s="59"/>
      <c r="C29" s="76">
        <f>SUM(C25:C27)</f>
        <v>378000</v>
      </c>
    </row>
    <row r="30" spans="1:3" ht="16.5" thickTop="1" x14ac:dyDescent="0.25">
      <c r="A30" s="58"/>
      <c r="B30" s="58"/>
      <c r="C30" s="58"/>
    </row>
    <row r="31" spans="1:3" x14ac:dyDescent="0.25">
      <c r="A31" s="58"/>
      <c r="B31" s="58"/>
      <c r="C31" s="77"/>
    </row>
    <row r="32" spans="1:3" hidden="1" x14ac:dyDescent="0.25"/>
    <row r="33" spans="1:3" hidden="1" x14ac:dyDescent="0.25"/>
    <row r="34" spans="1:3" hidden="1" x14ac:dyDescent="0.25"/>
    <row r="35" spans="1:3" hidden="1" x14ac:dyDescent="0.25"/>
    <row r="38" spans="1:3" x14ac:dyDescent="0.25">
      <c r="A38" s="58"/>
      <c r="B38" s="58"/>
      <c r="C38" s="58"/>
    </row>
    <row r="39" spans="1:3" x14ac:dyDescent="0.25">
      <c r="A39" s="58"/>
      <c r="B39" s="58"/>
      <c r="C39" s="58"/>
    </row>
    <row r="40" spans="1:3" x14ac:dyDescent="0.25">
      <c r="A40" s="58"/>
      <c r="B40" s="58"/>
      <c r="C40" s="58"/>
    </row>
    <row r="41" spans="1:3" x14ac:dyDescent="0.25">
      <c r="A41" s="58"/>
      <c r="B41" s="58"/>
      <c r="C41" s="58"/>
    </row>
    <row r="42" spans="1:3" x14ac:dyDescent="0.25">
      <c r="A42" s="58"/>
      <c r="B42" s="58"/>
      <c r="C42" s="58"/>
    </row>
    <row r="43" spans="1:3" x14ac:dyDescent="0.25">
      <c r="A43" s="58"/>
      <c r="B43" s="58"/>
      <c r="C43" s="58"/>
    </row>
    <row r="44" spans="1:3" x14ac:dyDescent="0.25">
      <c r="A44" s="58"/>
      <c r="B44" s="58"/>
      <c r="C44" s="58"/>
    </row>
    <row r="45" spans="1:3" x14ac:dyDescent="0.25">
      <c r="A45" s="78" t="s">
        <v>65</v>
      </c>
      <c r="B45" s="78"/>
      <c r="C45" s="78"/>
    </row>
    <row r="46" spans="1:3" x14ac:dyDescent="0.25">
      <c r="A46" s="78" t="s">
        <v>66</v>
      </c>
      <c r="B46" s="78"/>
      <c r="C46" s="78"/>
    </row>
    <row r="47" spans="1:3" x14ac:dyDescent="0.25">
      <c r="A47" s="58"/>
      <c r="B47" s="58"/>
      <c r="C47" s="58"/>
    </row>
    <row r="48" spans="1:3" x14ac:dyDescent="0.25">
      <c r="A48" s="58"/>
      <c r="B48" s="58"/>
      <c r="C48" s="58"/>
    </row>
  </sheetData>
  <mergeCells count="6">
    <mergeCell ref="A1:C1"/>
    <mergeCell ref="A2:C2"/>
    <mergeCell ref="A3:C3"/>
    <mergeCell ref="A4:C4"/>
    <mergeCell ref="A45:C45"/>
    <mergeCell ref="A46:C46"/>
  </mergeCells>
  <printOptions horizontalCentered="1"/>
  <pageMargins left="0.7" right="0.7" top="0.75" bottom="0.75" header="0.3" footer="0.3"/>
  <pageSetup paperSize="256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marzo 2021</vt:lpstr>
      <vt:lpstr>ER mzo 2021</vt:lpstr>
      <vt:lpstr>'ER mzo 2021'!Área_de_impresión</vt:lpstr>
      <vt:lpstr>'marzo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Ramos</dc:creator>
  <cp:lastModifiedBy>Milton Ramos</cp:lastModifiedBy>
  <dcterms:created xsi:type="dcterms:W3CDTF">2021-04-29T01:06:08Z</dcterms:created>
  <dcterms:modified xsi:type="dcterms:W3CDTF">2021-04-29T01:12:19Z</dcterms:modified>
</cp:coreProperties>
</file>