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scar.DPENTAGONO\OneDrive - Pentagono S.A. de C.V\Documentos\Müller\Fondeo\SGB\BVES\Publicacion EEFF\2021\"/>
    </mc:Choice>
  </mc:AlternateContent>
  <xr:revisionPtr revIDLastSave="0" documentId="13_ncr:1_{0D5E81F3-EEA5-428A-96E7-83D51731E02F}" xr6:coauthVersionLast="46" xr6:coauthVersionMax="46" xr10:uidLastSave="{00000000-0000-0000-0000-000000000000}"/>
  <bookViews>
    <workbookView xWindow="-120" yWindow="-120" windowWidth="20610" windowHeight="11160" tabRatio="500" activeTab="1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39" i="1"/>
  <c r="E30" i="1"/>
  <c r="E15" i="2"/>
  <c r="E20" i="2"/>
  <c r="E27" i="2"/>
  <c r="E30" i="2"/>
  <c r="E48" i="1"/>
  <c r="E9" i="1"/>
  <c r="E17" i="1"/>
  <c r="E42" i="1"/>
  <c r="E49" i="1"/>
  <c r="E27" i="1"/>
</calcChain>
</file>

<file path=xl/sharedStrings.xml><?xml version="1.0" encoding="utf-8"?>
<sst xmlns="http://schemas.openxmlformats.org/spreadsheetml/2006/main" count="130" uniqueCount="120">
  <si>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</si>
  <si>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</si>
  <si>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</si>
  <si>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</si>
  <si>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</si>
  <si>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</si>
  <si>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</si>
  <si>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</si>
  <si>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</si>
  <si>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</si>
  <si>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</si>
  <si>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</si>
  <si>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</si>
  <si>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</si>
  <si>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</si>
  <si>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</si>
  <si>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</si>
  <si>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</si>
  <si>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</si>
  <si>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</si>
  <si>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</si>
  <si>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</si>
  <si>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</si>
  <si>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</si>
  <si>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</si>
  <si>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</si>
  <si>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</si>
  <si>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</si>
  <si>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</si>
  <si>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</si>
  <si>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</si>
  <si>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</si>
  <si>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</si>
  <si>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</si>
  <si>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</si>
  <si>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</si>
  <si>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</si>
  <si>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</si>
  <si>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</si>
  <si>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</si>
  <si>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</si>
  <si>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</si>
  <si>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</si>
  <si>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</si>
  <si>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</si>
  <si>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</si>
  <si>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</si>
  <si>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</si>
  <si>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</si>
  <si>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</si>
  <si>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</si>
  <si>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</si>
  <si>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</si>
  <si>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</si>
  <si>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</si>
  <si>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</si>
  <si>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</si>
  <si>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</si>
  <si>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</si>
  <si>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</si>
  <si>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</si>
  <si>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</si>
  <si>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</si>
  <si>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</si>
  <si>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</si>
  <si>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</si>
  <si>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</si>
  <si>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</si>
  <si>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</si>
  <si>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</si>
  <si>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</si>
  <si>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</si>
  <si>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</si>
  <si>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</si>
  <si>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</si>
  <si>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</si>
  <si>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</si>
  <si>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</si>
  <si>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</si>
  <si>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</si>
  <si>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</si>
  <si>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</si>
  <si>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</si>
  <si>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</si>
  <si>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</si>
  <si>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</si>
  <si>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</si>
  <si>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</si>
  <si>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</si>
  <si>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</si>
  <si>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</si>
  <si>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</si>
  <si>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</si>
  <si>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</si>
  <si>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</si>
  <si>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</si>
  <si>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</si>
  <si>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</si>
  <si>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</si>
  <si>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</si>
  <si>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</si>
  <si>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</si>
  <si>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</si>
  <si>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</si>
  <si>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</si>
  <si>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</si>
  <si>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</si>
  <si>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</si>
  <si>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</si>
  <si>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</si>
  <si>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</si>
  <si>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PERDIDA DE OPERACIÓN</t>
  </si>
  <si>
    <t>Lic. Juan Manuel Hernández Quintero</t>
  </si>
  <si>
    <t xml:space="preserve"> Contador</t>
  </si>
  <si>
    <t xml:space="preserve">            Inscripción No. 7958</t>
  </si>
  <si>
    <t>Inscripción No. 7958</t>
  </si>
  <si>
    <t xml:space="preserve">CUENTAS TRANSITORIAS </t>
  </si>
  <si>
    <t>2-1-12-00-00-00</t>
  </si>
  <si>
    <t>Estado de Situación Financiera al 31 de Enero  de 2021</t>
  </si>
  <si>
    <t>Estado de resultados del 01 de enero 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</si>
</sst>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3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21" name="Picture 1025">
          <a:extLst>
            <a:ext uri="{FF2B5EF4-FFF2-40B4-BE49-F238E27FC236}">
              <a16:creationId xmlns:a16="http://schemas.microsoft.com/office/drawing/2014/main" id="{7C755CA5-F483-4045-8DB7-6F3A7E63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44" name="Picture 1025">
          <a:extLst>
            <a:ext uri="{FF2B5EF4-FFF2-40B4-BE49-F238E27FC236}">
              <a16:creationId xmlns:a16="http://schemas.microsoft.com/office/drawing/2014/main" id="{B98EAE08-3622-4BFF-9701-EF7FF0F1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0"/>
  <sheetViews>
    <sheetView showGridLines="0" showOutlineSymbols="0" view="pageBreakPreview" zoomScale="60" zoomScaleNormal="112" workbookViewId="0">
      <pane ySplit="6" topLeftCell="A7" activePane="bottomLeft" state="frozen"/>
      <selection pane="bottomLeft" activeCell="C15" sqref="C15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6" customWidth="1"/>
    <col min="7" max="7" width="10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108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109</v>
      </c>
      <c r="D4" s="35"/>
      <c r="E4" s="36" t="s">
        <v>107</v>
      </c>
      <c r="G4" s="1"/>
      <c r="H4" s="1"/>
      <c r="I4" s="1"/>
      <c r="J4" s="4"/>
      <c r="K4" s="4"/>
    </row>
    <row r="5" spans="1:11" s="24" customFormat="1" ht="20.25" customHeight="1" x14ac:dyDescent="0.25">
      <c r="B5" s="48" t="s">
        <v>118</v>
      </c>
      <c r="C5" s="48"/>
      <c r="D5" s="48"/>
      <c r="E5" s="48"/>
      <c r="F5" s="23"/>
    </row>
    <row r="6" spans="1:11" s="24" customFormat="1" ht="13.5" customHeight="1" x14ac:dyDescent="0.2">
      <c r="B6" s="49" t="s">
        <v>99</v>
      </c>
      <c r="C6" s="49"/>
      <c r="D6" s="49"/>
      <c r="E6" s="49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7894661.21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376264.18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18512.39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5242156.3899999997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1327617.1100000001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43625.56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v>886485.58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2321621.96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110578.46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1061787.02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60366.6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18059.34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243907.85</v>
      </c>
      <c r="F25" s="9"/>
    </row>
    <row r="26" spans="2:9" x14ac:dyDescent="0.2">
      <c r="B26" s="8" t="s">
        <v>105</v>
      </c>
      <c r="C26" s="6" t="s">
        <v>106</v>
      </c>
      <c r="D26" s="9"/>
      <c r="E26" s="44">
        <v>760410.74</v>
      </c>
      <c r="F26" s="9"/>
    </row>
    <row r="27" spans="2:9" ht="16.5" customHeight="1" thickBot="1" x14ac:dyDescent="0.25">
      <c r="B27" s="8"/>
      <c r="C27" s="13" t="s">
        <v>84</v>
      </c>
      <c r="D27" s="14" t="s">
        <v>104</v>
      </c>
      <c r="E27" s="15">
        <f>E9+E17</f>
        <v>10216283.17</v>
      </c>
      <c r="F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SUM(E31:E37)</f>
        <v>5342827.3599999994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5100196.9400000004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90621.67</v>
      </c>
      <c r="F32" s="9"/>
    </row>
    <row r="33" spans="2:6" x14ac:dyDescent="0.2">
      <c r="B33" s="8" t="s">
        <v>43</v>
      </c>
      <c r="C33" s="6" t="s">
        <v>44</v>
      </c>
      <c r="D33" s="9"/>
      <c r="E33" s="44">
        <v>6409.21</v>
      </c>
      <c r="F33" s="9"/>
    </row>
    <row r="34" spans="2:6" x14ac:dyDescent="0.2">
      <c r="B34" s="8" t="s">
        <v>45</v>
      </c>
      <c r="C34" s="6" t="s">
        <v>46</v>
      </c>
      <c r="D34" s="9"/>
      <c r="E34" s="44">
        <v>20492.96</v>
      </c>
      <c r="F34" s="9"/>
    </row>
    <row r="35" spans="2:6" x14ac:dyDescent="0.2">
      <c r="B35" s="8" t="s">
        <v>47</v>
      </c>
      <c r="C35" s="6" t="s">
        <v>48</v>
      </c>
      <c r="D35" s="9"/>
      <c r="E35" s="44">
        <v>32310.97</v>
      </c>
      <c r="F35" s="9"/>
    </row>
    <row r="36" spans="2:6" x14ac:dyDescent="0.2">
      <c r="B36" s="8" t="s">
        <v>49</v>
      </c>
      <c r="C36" s="6" t="s">
        <v>50</v>
      </c>
      <c r="D36" s="9"/>
      <c r="E36" s="44">
        <v>39237.599999999999</v>
      </c>
      <c r="F36" s="9"/>
    </row>
    <row r="37" spans="2:6" x14ac:dyDescent="0.2">
      <c r="B37" s="8" t="s">
        <v>117</v>
      </c>
      <c r="C37" s="6" t="s">
        <v>116</v>
      </c>
      <c r="D37" s="9"/>
      <c r="E37" s="44">
        <v>53558.01</v>
      </c>
      <c r="F37" s="9"/>
    </row>
    <row r="38" spans="2:6" x14ac:dyDescent="0.2">
      <c r="B38" s="8"/>
      <c r="C38" s="6"/>
      <c r="D38" s="9"/>
      <c r="E38" s="44"/>
      <c r="F38" s="9"/>
    </row>
    <row r="39" spans="2:6" x14ac:dyDescent="0.2">
      <c r="B39" s="16" t="s">
        <v>51</v>
      </c>
      <c r="C39" s="11" t="s">
        <v>52</v>
      </c>
      <c r="D39" s="12"/>
      <c r="E39" s="44">
        <f>+E40+E41</f>
        <v>503790.35</v>
      </c>
      <c r="F39" s="9"/>
    </row>
    <row r="40" spans="2:6" x14ac:dyDescent="0.2">
      <c r="B40" s="8" t="s">
        <v>53</v>
      </c>
      <c r="C40" s="6" t="s">
        <v>54</v>
      </c>
      <c r="D40" s="9"/>
      <c r="E40" s="44">
        <v>460173.35</v>
      </c>
      <c r="F40" s="9"/>
    </row>
    <row r="41" spans="2:6" x14ac:dyDescent="0.2">
      <c r="B41" s="8" t="s">
        <v>55</v>
      </c>
      <c r="C41" s="6" t="s">
        <v>56</v>
      </c>
      <c r="D41" s="9"/>
      <c r="E41" s="44">
        <v>43617</v>
      </c>
      <c r="F41" s="9"/>
    </row>
    <row r="42" spans="2:6" ht="16.5" customHeight="1" x14ac:dyDescent="0.2">
      <c r="B42" s="8"/>
      <c r="C42" s="17" t="s">
        <v>102</v>
      </c>
      <c r="D42" s="18"/>
      <c r="E42" s="19">
        <f>E30+E39</f>
        <v>5846617.709999999</v>
      </c>
      <c r="F42" s="9"/>
    </row>
    <row r="43" spans="2:6" x14ac:dyDescent="0.2">
      <c r="B43" s="16" t="s">
        <v>100</v>
      </c>
      <c r="C43" s="11" t="s">
        <v>101</v>
      </c>
      <c r="D43" s="9"/>
      <c r="E43" s="44"/>
      <c r="F43" s="9"/>
    </row>
    <row r="44" spans="2:6" x14ac:dyDescent="0.2">
      <c r="B44" s="16" t="s">
        <v>57</v>
      </c>
      <c r="C44" s="11" t="s">
        <v>58</v>
      </c>
      <c r="D44" s="12"/>
      <c r="E44" s="44"/>
      <c r="F44" s="9"/>
    </row>
    <row r="45" spans="2:6" x14ac:dyDescent="0.2">
      <c r="B45" s="8" t="s">
        <v>59</v>
      </c>
      <c r="C45" s="6" t="s">
        <v>60</v>
      </c>
      <c r="D45" s="9"/>
      <c r="E45" s="44">
        <v>2002400</v>
      </c>
      <c r="F45" s="9"/>
    </row>
    <row r="46" spans="2:6" x14ac:dyDescent="0.2">
      <c r="B46" s="8" t="s">
        <v>61</v>
      </c>
      <c r="C46" s="6" t="s">
        <v>62</v>
      </c>
      <c r="D46" s="9"/>
      <c r="E46" s="44">
        <v>747056.95</v>
      </c>
      <c r="F46" s="9"/>
    </row>
    <row r="47" spans="2:6" x14ac:dyDescent="0.2">
      <c r="B47" s="8" t="s">
        <v>63</v>
      </c>
      <c r="C47" s="6" t="s">
        <v>64</v>
      </c>
      <c r="D47" s="9"/>
      <c r="E47" s="44">
        <v>1620208.51</v>
      </c>
      <c r="F47" s="9"/>
    </row>
    <row r="48" spans="2:6" ht="16.5" customHeight="1" x14ac:dyDescent="0.2">
      <c r="B48" s="8"/>
      <c r="C48" s="17" t="s">
        <v>85</v>
      </c>
      <c r="D48" s="18"/>
      <c r="E48" s="19">
        <f>SUM(E45:E47)</f>
        <v>4369665.46</v>
      </c>
      <c r="F48" s="9"/>
    </row>
    <row r="49" spans="2:6" ht="16.5" customHeight="1" thickBot="1" x14ac:dyDescent="0.25">
      <c r="B49" s="8"/>
      <c r="C49" s="17" t="s">
        <v>86</v>
      </c>
      <c r="D49" s="18" t="s">
        <v>104</v>
      </c>
      <c r="E49" s="20">
        <f>E42+E48</f>
        <v>10216283.169999998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44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5" t="s">
        <v>97</v>
      </c>
      <c r="C55" s="5"/>
      <c r="D55" s="50" t="s">
        <v>112</v>
      </c>
      <c r="E55" s="50"/>
      <c r="F55" s="50"/>
    </row>
    <row r="56" spans="2:6" x14ac:dyDescent="0.2">
      <c r="B56" s="5" t="s">
        <v>98</v>
      </c>
      <c r="C56" s="5"/>
      <c r="D56" s="50" t="s">
        <v>113</v>
      </c>
      <c r="E56" s="50"/>
      <c r="F56" s="50"/>
    </row>
    <row r="57" spans="2:6" x14ac:dyDescent="0.2">
      <c r="B57" s="5"/>
      <c r="C57" s="5"/>
      <c r="D57" s="5" t="s">
        <v>114</v>
      </c>
      <c r="E57" s="9"/>
      <c r="F57" s="9"/>
    </row>
    <row r="58" spans="2:6" x14ac:dyDescent="0.2">
      <c r="B58" s="8"/>
      <c r="C58" s="6"/>
      <c r="D58" s="9"/>
      <c r="E58" s="41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4">
    <mergeCell ref="B5:E5"/>
    <mergeCell ref="B6:E6"/>
    <mergeCell ref="D55:F55"/>
    <mergeCell ref="D56:F56"/>
  </mergeCells>
  <pageMargins left="1.0236220472440944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0"/>
  <sheetViews>
    <sheetView tabSelected="1" view="pageBreakPreview" topLeftCell="A7" zoomScaleNormal="100" zoomScaleSheetLayoutView="100" workbookViewId="0">
      <selection activeCell="C25" sqref="C25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108</v>
      </c>
      <c r="D4" s="39"/>
      <c r="E4" s="37"/>
    </row>
    <row r="5" spans="2:6" ht="14.25" x14ac:dyDescent="0.2">
      <c r="B5" s="37"/>
      <c r="C5" s="39" t="s">
        <v>109</v>
      </c>
      <c r="D5" s="39"/>
      <c r="E5" s="40" t="s">
        <v>110</v>
      </c>
    </row>
    <row r="7" spans="2:6" ht="15" x14ac:dyDescent="0.2">
      <c r="B7" s="51" t="s">
        <v>119</v>
      </c>
      <c r="C7" s="51"/>
      <c r="D7" s="51"/>
      <c r="E7" s="51"/>
    </row>
    <row r="8" spans="2:6" x14ac:dyDescent="0.2">
      <c r="B8" s="52" t="s">
        <v>96</v>
      </c>
      <c r="C8" s="52"/>
      <c r="D8" s="52"/>
      <c r="E8" s="52"/>
    </row>
    <row r="10" spans="2:6" x14ac:dyDescent="0.2">
      <c r="B10" s="16" t="s">
        <v>76</v>
      </c>
      <c r="C10" s="11" t="s">
        <v>103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126502.55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33829.15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92673.4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18140.32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6511.84+48873.35</f>
        <v>55385.19</v>
      </c>
      <c r="F19" s="45"/>
    </row>
    <row r="20" spans="2:6" ht="16.5" customHeight="1" x14ac:dyDescent="0.2">
      <c r="B20" s="8"/>
      <c r="C20" s="21" t="s">
        <v>111</v>
      </c>
      <c r="D20" s="21"/>
      <c r="E20" s="22">
        <f>E15-E18-E19</f>
        <v>19147.889999999985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19668.43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1500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37316.319999999985</v>
      </c>
      <c r="F27" s="5"/>
    </row>
    <row r="28" spans="2:6" x14ac:dyDescent="0.2">
      <c r="B28" s="5"/>
      <c r="C28" s="6" t="s">
        <v>93</v>
      </c>
      <c r="D28" s="6"/>
      <c r="E28" s="9">
        <v>2612.14</v>
      </c>
      <c r="F28" s="5"/>
    </row>
    <row r="29" spans="2:6" x14ac:dyDescent="0.2">
      <c r="B29" s="5"/>
      <c r="C29" s="6" t="s">
        <v>94</v>
      </c>
      <c r="D29" s="6"/>
      <c r="E29" s="10">
        <v>9661.94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25042.239999999983</v>
      </c>
      <c r="F30" s="5"/>
    </row>
    <row r="31" spans="2:6" ht="13.5" thickTop="1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45"/>
    </row>
    <row r="33" spans="2:6" x14ac:dyDescent="0.2">
      <c r="B33" s="5"/>
      <c r="C33" s="5"/>
      <c r="D33" s="5"/>
      <c r="E33" s="5"/>
      <c r="F33" s="5"/>
    </row>
    <row r="34" spans="2:6" x14ac:dyDescent="0.2">
      <c r="B34" s="8"/>
      <c r="C34" s="6"/>
      <c r="D34" s="6"/>
      <c r="E34" s="9"/>
      <c r="F34" s="5"/>
    </row>
    <row r="35" spans="2:6" x14ac:dyDescent="0.2">
      <c r="B35" s="8"/>
      <c r="C35" s="6"/>
      <c r="D35" s="6"/>
      <c r="E35" s="9"/>
      <c r="F35" s="5"/>
    </row>
    <row r="36" spans="2:6" x14ac:dyDescent="0.2">
      <c r="B36" s="5" t="s">
        <v>97</v>
      </c>
      <c r="C36" s="6"/>
      <c r="D36" s="50" t="s">
        <v>112</v>
      </c>
      <c r="E36" s="50"/>
      <c r="F36" s="50"/>
    </row>
    <row r="37" spans="2:6" x14ac:dyDescent="0.2">
      <c r="B37" s="5" t="s">
        <v>98</v>
      </c>
      <c r="C37" s="6"/>
      <c r="D37" s="50" t="s">
        <v>113</v>
      </c>
      <c r="E37" s="50"/>
      <c r="F37" s="50"/>
    </row>
    <row r="38" spans="2:6" x14ac:dyDescent="0.2">
      <c r="B38" s="5"/>
      <c r="C38" s="6"/>
      <c r="D38" s="50" t="s">
        <v>115</v>
      </c>
      <c r="E38" s="50"/>
      <c r="F38" s="50"/>
    </row>
    <row r="40" spans="2:6" x14ac:dyDescent="0.2">
      <c r="B40" s="8"/>
      <c r="C40" s="6"/>
      <c r="D40" s="6"/>
      <c r="E40" s="9"/>
    </row>
  </sheetData>
  <mergeCells count="5">
    <mergeCell ref="B7:E7"/>
    <mergeCell ref="B8:E8"/>
    <mergeCell ref="D36:F36"/>
    <mergeCell ref="D37:F37"/>
    <mergeCell ref="D38:F38"/>
  </mergeCells>
  <pageMargins left="1.1023622047244095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2021-04-21T15:34:22Z</cp:lastPrinted>
  <dcterms:created xsi:type="dcterms:W3CDTF">2019-02-28T22:50:16Z</dcterms:created>
  <dcterms:modified xsi:type="dcterms:W3CDTF">2021-04-21T15:37:59Z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