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1\"/>
    </mc:Choice>
  </mc:AlternateContent>
  <xr:revisionPtr revIDLastSave="0" documentId="8_{39E0C19A-D510-4B42-B64A-A8F71F79BEB5}" xr6:coauthVersionLast="46" xr6:coauthVersionMax="46" xr10:uidLastSave="{00000000-0000-0000-0000-000000000000}"/>
  <bookViews>
    <workbookView xWindow="-120" yWindow="-120" windowWidth="29040" windowHeight="158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C98" i="1"/>
  <c r="E91" i="1"/>
  <c r="C91" i="1"/>
  <c r="E85" i="1"/>
  <c r="C85" i="1"/>
  <c r="E81" i="1"/>
  <c r="C81" i="1"/>
  <c r="E73" i="1"/>
  <c r="E75" i="1" s="1"/>
  <c r="C73" i="1"/>
  <c r="C75" i="1" s="1"/>
  <c r="E63" i="1"/>
  <c r="C63" i="1"/>
  <c r="E44" i="1"/>
  <c r="C44" i="1"/>
  <c r="E34" i="1"/>
  <c r="C34" i="1"/>
  <c r="E30" i="1"/>
  <c r="C30" i="1"/>
  <c r="E20" i="1"/>
  <c r="C20" i="1"/>
  <c r="E13" i="1"/>
  <c r="C13" i="1"/>
  <c r="C93" i="1" l="1"/>
  <c r="C100" i="1" s="1"/>
  <c r="C105" i="1" s="1"/>
  <c r="C36" i="1"/>
  <c r="C46" i="1"/>
  <c r="C22" i="1"/>
  <c r="E93" i="1"/>
  <c r="E100" i="1" s="1"/>
  <c r="E105" i="1" s="1"/>
  <c r="E113" i="1" s="1"/>
  <c r="E36" i="1"/>
  <c r="E46" i="1"/>
  <c r="E22" i="1"/>
  <c r="C113" i="1" l="1"/>
</calcChain>
</file>

<file path=xl/sharedStrings.xml><?xml version="1.0" encoding="utf-8"?>
<sst xmlns="http://schemas.openxmlformats.org/spreadsheetml/2006/main" count="124" uniqueCount="74">
  <si>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</si>
  <si>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</si>
  <si>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</si>
  <si>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</si>
  <si>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</si>
  <si>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</si>
  <si>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</si>
  <si>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</si>
  <si>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</si>
  <si>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</si>
  <si>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</si>
  <si>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</si>
  <si>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</si>
  <si>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</si>
  <si>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</si>
  <si>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</si>
  <si>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</si>
  <si>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</si>
  <si>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</si>
  <si>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</si>
  <si>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</si>
  <si>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</si>
  <si>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</si>
  <si>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</si>
  <si>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</si>
  <si>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</si>
  <si>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</si>
  <si>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</si>
  <si>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</si>
  <si>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</si>
  <si>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</si>
  <si>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INVERSIONES FINANCIERAS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</si>
  <si>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</si>
  <si>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</si>
  <si>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</si>
  <si>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</si>
  <si>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</si>
  <si>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MARIA DE  LOURDES AREVALO SANDOVAL</t>
  </si>
  <si>
    <t>RICARDO HUMBERTO PINEDA SARMIENTO</t>
  </si>
  <si>
    <t xml:space="preserve">                        REPRESENTANTE LEGAL</t>
  </si>
  <si>
    <t>DIRECTOR  FINANCIERO</t>
  </si>
  <si>
    <t xml:space="preserve">                                            CONTADOR GENERAL                                     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</si>
  <si>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</si>
  <si>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</si>
  <si>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</si>
  <si>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</si>
  <si>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</si>
  <si>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</si>
  <si>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</si>
  <si>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</si>
  <si>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</si>
  <si>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</si>
  <si>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</si>
  <si>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</si>
  <si>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</si>
  <si>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</si>
  <si>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</si>
  <si>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</si>
  <si>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</si>
  <si>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</si>
  <si>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</si>
  <si>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</si>
  <si>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</si>
  <si>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</si>
  <si>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</si>
  <si>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</si>
  <si>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</si>
  <si>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</si>
  <si>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</si>
  <si>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</si>
  <si>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</si>
  <si>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BALANCE GENERAL AL 31 DE MARZO DE 2021</t>
  </si>
  <si>
    <t xml:space="preserve">ESTADO DE RESULTADOS  DEL 1 DE ENERO AL 31 DE MARZO DE 2021 </t>
  </si>
  <si>
    <t>JULIO FRANCISCO DÍAZ CANTÓN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</si>
</sst>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3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42578125" customWidth="1"/>
    <col min="4" max="4" width="4.140625" customWidth="1"/>
    <col min="5" max="5" width="12.85546875" customWidth="1"/>
    <col min="7" max="7" width="10" bestFit="1" customWidth="1"/>
  </cols>
  <sheetData>
    <row r="2" spans="1:7" ht="15.75" x14ac:dyDescent="0.3">
      <c r="A2" s="21" t="s">
        <v>0</v>
      </c>
      <c r="B2" s="21"/>
      <c r="C2" s="21"/>
      <c r="D2" s="21"/>
      <c r="E2" s="21"/>
    </row>
    <row r="3" spans="1:7" ht="15.75" x14ac:dyDescent="0.3">
      <c r="A3" s="21" t="s">
        <v>71</v>
      </c>
      <c r="B3" s="21"/>
      <c r="C3" s="21"/>
      <c r="D3" s="21"/>
      <c r="E3" s="21"/>
    </row>
    <row r="4" spans="1:7" x14ac:dyDescent="0.25">
      <c r="A4" s="22" t="s">
        <v>1</v>
      </c>
      <c r="B4" s="22"/>
      <c r="C4" s="22"/>
      <c r="D4" s="22"/>
      <c r="E4" s="22"/>
    </row>
    <row r="5" spans="1:7" ht="15.75" x14ac:dyDescent="0.3">
      <c r="A5" s="2"/>
      <c r="B5" s="2"/>
      <c r="C5" s="2"/>
      <c r="D5" s="2"/>
      <c r="E5" s="2"/>
    </row>
    <row r="6" spans="1:7" ht="15.75" x14ac:dyDescent="0.3">
      <c r="A6" s="2"/>
      <c r="B6" s="2"/>
      <c r="C6" s="3">
        <v>2021</v>
      </c>
      <c r="D6" s="2"/>
      <c r="E6" s="3">
        <v>2020</v>
      </c>
    </row>
    <row r="7" spans="1:7" ht="15.75" x14ac:dyDescent="0.3">
      <c r="A7" s="2" t="s">
        <v>2</v>
      </c>
      <c r="B7" s="2"/>
      <c r="C7" s="2" t="s">
        <v>3</v>
      </c>
      <c r="D7" s="2"/>
      <c r="E7" s="2" t="s">
        <v>3</v>
      </c>
    </row>
    <row r="8" spans="1:7" ht="15.75" x14ac:dyDescent="0.3">
      <c r="A8" s="2" t="s">
        <v>4</v>
      </c>
      <c r="B8" s="2"/>
      <c r="C8" s="2" t="s">
        <v>3</v>
      </c>
      <c r="D8" s="2"/>
      <c r="E8" s="2" t="s">
        <v>3</v>
      </c>
    </row>
    <row r="9" spans="1:7" ht="15.75" x14ac:dyDescent="0.3">
      <c r="A9" s="2" t="s">
        <v>5</v>
      </c>
      <c r="B9" s="1" t="s">
        <v>6</v>
      </c>
      <c r="C9" s="4">
        <v>9795446</v>
      </c>
      <c r="D9" s="1" t="s">
        <v>6</v>
      </c>
      <c r="E9" s="4">
        <v>16152350</v>
      </c>
      <c r="G9" s="20"/>
    </row>
    <row r="10" spans="1:7" ht="16.5" x14ac:dyDescent="0.35">
      <c r="A10" s="2" t="s">
        <v>7</v>
      </c>
      <c r="B10" s="5"/>
      <c r="C10" s="4">
        <v>2003924</v>
      </c>
      <c r="D10" s="5"/>
      <c r="E10" s="4">
        <v>3245301</v>
      </c>
      <c r="G10" s="20"/>
    </row>
    <row r="11" spans="1:7" ht="15.75" x14ac:dyDescent="0.3">
      <c r="A11" s="2" t="s">
        <v>8</v>
      </c>
      <c r="B11" s="2"/>
      <c r="C11" s="4">
        <v>445321</v>
      </c>
      <c r="D11" s="4"/>
      <c r="E11" s="4">
        <v>1311586</v>
      </c>
      <c r="G11" s="20"/>
    </row>
    <row r="12" spans="1:7" ht="15.75" x14ac:dyDescent="0.3">
      <c r="A12" s="2" t="s">
        <v>9</v>
      </c>
      <c r="B12" s="2"/>
      <c r="C12" s="6">
        <v>409236</v>
      </c>
      <c r="D12" s="6"/>
      <c r="E12" s="6">
        <v>437735</v>
      </c>
      <c r="G12" s="20"/>
    </row>
    <row r="13" spans="1:7" ht="15.75" x14ac:dyDescent="0.3">
      <c r="A13" s="2" t="s">
        <v>10</v>
      </c>
      <c r="B13" s="2"/>
      <c r="C13" s="7">
        <f>SUM(C9:C12)</f>
        <v>12653927</v>
      </c>
      <c r="D13" s="4"/>
      <c r="E13" s="7">
        <f>SUM(E9:E12)</f>
        <v>21146972</v>
      </c>
    </row>
    <row r="14" spans="1:7" ht="15.75" x14ac:dyDescent="0.3">
      <c r="A14" s="2"/>
      <c r="B14" s="2"/>
      <c r="C14" s="4"/>
      <c r="D14" s="4"/>
      <c r="E14" s="4"/>
    </row>
    <row r="15" spans="1:7" ht="15.75" x14ac:dyDescent="0.3">
      <c r="A15" s="2" t="s">
        <v>11</v>
      </c>
      <c r="B15" s="2"/>
      <c r="C15" s="4"/>
      <c r="D15" s="4"/>
      <c r="E15" s="4"/>
    </row>
    <row r="16" spans="1:7" ht="15.75" x14ac:dyDescent="0.3">
      <c r="A16" s="2" t="s">
        <v>12</v>
      </c>
      <c r="B16" s="2"/>
      <c r="C16" s="4">
        <v>49236</v>
      </c>
      <c r="D16" s="4"/>
      <c r="E16" s="4">
        <v>62816</v>
      </c>
      <c r="G16" s="20"/>
    </row>
    <row r="17" spans="1:7" ht="15.75" x14ac:dyDescent="0.3">
      <c r="A17" s="2" t="s">
        <v>13</v>
      </c>
      <c r="B17" s="2"/>
      <c r="C17" s="4">
        <v>13467407</v>
      </c>
      <c r="D17" s="4"/>
      <c r="E17" s="4">
        <v>13839468</v>
      </c>
      <c r="G17" s="20"/>
    </row>
    <row r="18" spans="1:7" ht="15.75" x14ac:dyDescent="0.3">
      <c r="A18" s="2" t="s">
        <v>14</v>
      </c>
      <c r="B18" s="2"/>
      <c r="C18" s="6">
        <v>923103</v>
      </c>
      <c r="D18" s="6"/>
      <c r="E18" s="6">
        <v>319512</v>
      </c>
      <c r="G18" s="20"/>
    </row>
    <row r="19" spans="1:7" ht="15.75" x14ac:dyDescent="0.3">
      <c r="A19" s="2" t="s">
        <v>15</v>
      </c>
      <c r="B19" s="2"/>
      <c r="C19" s="8">
        <v>1732772</v>
      </c>
      <c r="D19" s="4"/>
      <c r="E19" s="8">
        <v>1472840</v>
      </c>
      <c r="G19" s="20"/>
    </row>
    <row r="20" spans="1:7" ht="15.75" x14ac:dyDescent="0.3">
      <c r="A20" s="2" t="s">
        <v>16</v>
      </c>
      <c r="B20" s="2"/>
      <c r="C20" s="7">
        <f>SUM(C16:C19)</f>
        <v>16172518</v>
      </c>
      <c r="D20" s="4"/>
      <c r="E20" s="7">
        <f>SUM(E16:E19)</f>
        <v>15694636</v>
      </c>
    </row>
    <row r="21" spans="1:7" ht="15.75" x14ac:dyDescent="0.3">
      <c r="A21" s="2"/>
      <c r="B21" s="2"/>
      <c r="C21" s="6"/>
      <c r="D21" s="6"/>
      <c r="E21" s="6"/>
    </row>
    <row r="22" spans="1:7" ht="16.5" thickBot="1" x14ac:dyDescent="0.35">
      <c r="A22" s="2" t="s">
        <v>17</v>
      </c>
      <c r="B22" s="1" t="s">
        <v>6</v>
      </c>
      <c r="C22" s="9">
        <f>+C13+C20</f>
        <v>28826445</v>
      </c>
      <c r="D22" s="1" t="s">
        <v>6</v>
      </c>
      <c r="E22" s="9">
        <f>+E13+E20</f>
        <v>36841608</v>
      </c>
    </row>
    <row r="23" spans="1:7" ht="16.5" thickTop="1" x14ac:dyDescent="0.3">
      <c r="A23" s="2"/>
      <c r="B23" s="2"/>
      <c r="C23" s="4" t="s">
        <v>3</v>
      </c>
      <c r="D23" s="4"/>
      <c r="E23" s="4" t="s">
        <v>3</v>
      </c>
    </row>
    <row r="24" spans="1:7" ht="15.75" x14ac:dyDescent="0.3">
      <c r="A24" s="2" t="s">
        <v>18</v>
      </c>
      <c r="B24" s="2"/>
      <c r="C24" s="4" t="s">
        <v>3</v>
      </c>
      <c r="D24" s="4"/>
      <c r="E24" s="4" t="s">
        <v>3</v>
      </c>
    </row>
    <row r="25" spans="1:7" ht="15.75" x14ac:dyDescent="0.3">
      <c r="A25" s="2" t="s">
        <v>19</v>
      </c>
      <c r="B25" s="2"/>
      <c r="C25" s="4"/>
      <c r="D25" s="4"/>
      <c r="E25" s="4"/>
    </row>
    <row r="26" spans="1:7" ht="15.75" x14ac:dyDescent="0.3">
      <c r="A26" s="2" t="s">
        <v>20</v>
      </c>
      <c r="B26" s="2"/>
      <c r="C26" s="4">
        <v>3520416</v>
      </c>
      <c r="D26" s="4"/>
      <c r="E26" s="4">
        <v>10364706</v>
      </c>
      <c r="G26" s="20"/>
    </row>
    <row r="27" spans="1:7" ht="15.75" x14ac:dyDescent="0.3">
      <c r="A27" s="2" t="s">
        <v>21</v>
      </c>
      <c r="B27" s="2"/>
      <c r="C27" s="4">
        <v>4751431</v>
      </c>
      <c r="D27" s="4"/>
      <c r="E27" s="4">
        <v>6024300</v>
      </c>
      <c r="G27" s="20"/>
    </row>
    <row r="28" spans="1:7" ht="15.75" x14ac:dyDescent="0.3">
      <c r="A28" s="2" t="s">
        <v>22</v>
      </c>
      <c r="B28" s="2"/>
      <c r="C28" s="4">
        <v>588690</v>
      </c>
      <c r="D28" s="4"/>
      <c r="E28" s="4">
        <v>582307</v>
      </c>
      <c r="G28" s="20"/>
    </row>
    <row r="29" spans="1:7" ht="15.75" x14ac:dyDescent="0.3">
      <c r="A29" s="2" t="s">
        <v>23</v>
      </c>
      <c r="B29" s="2"/>
      <c r="C29" s="4">
        <v>0</v>
      </c>
      <c r="D29" s="4"/>
      <c r="E29" s="4">
        <v>0</v>
      </c>
      <c r="G29" s="20"/>
    </row>
    <row r="30" spans="1:7" ht="15.75" x14ac:dyDescent="0.3">
      <c r="A30" s="2" t="s">
        <v>24</v>
      </c>
      <c r="B30" s="2"/>
      <c r="C30" s="7">
        <f>SUM(C26:C29)</f>
        <v>8860537</v>
      </c>
      <c r="D30" s="4"/>
      <c r="E30" s="7">
        <f>SUM(E26:E29)</f>
        <v>16971313</v>
      </c>
    </row>
    <row r="31" spans="1:7" ht="15.75" x14ac:dyDescent="0.3">
      <c r="A31" s="2"/>
      <c r="B31" s="2"/>
      <c r="C31" s="6"/>
      <c r="D31" s="4"/>
      <c r="E31" s="6"/>
    </row>
    <row r="32" spans="1:7" ht="15.75" x14ac:dyDescent="0.3">
      <c r="A32" s="2" t="s">
        <v>25</v>
      </c>
      <c r="B32" s="2"/>
      <c r="C32" s="6"/>
      <c r="D32" s="4"/>
      <c r="E32" s="6"/>
    </row>
    <row r="33" spans="1:7" ht="15.75" x14ac:dyDescent="0.3">
      <c r="A33" s="2" t="s">
        <v>22</v>
      </c>
      <c r="B33" s="2"/>
      <c r="C33" s="6">
        <v>5424490</v>
      </c>
      <c r="D33" s="6"/>
      <c r="E33" s="6">
        <v>4598551</v>
      </c>
      <c r="G33" s="20"/>
    </row>
    <row r="34" spans="1:7" ht="15.75" x14ac:dyDescent="0.3">
      <c r="A34" s="2" t="s">
        <v>26</v>
      </c>
      <c r="B34" s="2"/>
      <c r="C34" s="7">
        <f>SUM(C33:C33)</f>
        <v>5424490</v>
      </c>
      <c r="D34" s="4"/>
      <c r="E34" s="7">
        <f>SUM(E33:E33)</f>
        <v>4598551</v>
      </c>
    </row>
    <row r="35" spans="1:7" ht="15.75" x14ac:dyDescent="0.3">
      <c r="A35" s="2"/>
      <c r="B35" s="2"/>
      <c r="C35" s="4"/>
      <c r="D35" s="4"/>
      <c r="E35" s="4"/>
    </row>
    <row r="36" spans="1:7" ht="15.75" x14ac:dyDescent="0.3">
      <c r="A36" s="2" t="s">
        <v>27</v>
      </c>
      <c r="B36" s="1" t="s">
        <v>6</v>
      </c>
      <c r="C36" s="8">
        <f>+C30+C34</f>
        <v>14285027</v>
      </c>
      <c r="D36" s="1" t="s">
        <v>6</v>
      </c>
      <c r="E36" s="8">
        <f>+E30+E34</f>
        <v>21569864</v>
      </c>
    </row>
    <row r="37" spans="1:7" ht="15.75" x14ac:dyDescent="0.3">
      <c r="A37" s="2"/>
      <c r="B37" s="2"/>
      <c r="C37" s="4" t="s">
        <v>3</v>
      </c>
      <c r="D37" s="4"/>
      <c r="E37" s="4" t="s">
        <v>3</v>
      </c>
    </row>
    <row r="38" spans="1:7" ht="15.75" x14ac:dyDescent="0.3">
      <c r="A38" s="2" t="s">
        <v>28</v>
      </c>
      <c r="B38" s="2"/>
      <c r="C38" s="4"/>
      <c r="D38" s="4"/>
      <c r="E38" s="4"/>
    </row>
    <row r="39" spans="1:7" ht="15.75" x14ac:dyDescent="0.3">
      <c r="A39" s="2" t="s">
        <v>29</v>
      </c>
      <c r="B39" s="2"/>
      <c r="C39" s="4">
        <v>10500000</v>
      </c>
      <c r="D39" s="4"/>
      <c r="E39" s="4">
        <v>10500000</v>
      </c>
      <c r="G39" s="20"/>
    </row>
    <row r="40" spans="1:7" ht="15.75" x14ac:dyDescent="0.3">
      <c r="A40" s="2" t="s">
        <v>30</v>
      </c>
      <c r="B40" s="2"/>
      <c r="C40" s="4">
        <v>2100000</v>
      </c>
      <c r="D40" s="4"/>
      <c r="E40" s="4">
        <v>2100000</v>
      </c>
      <c r="G40" s="20"/>
    </row>
    <row r="41" spans="1:7" ht="15.75" x14ac:dyDescent="0.3">
      <c r="A41" s="2" t="s">
        <v>31</v>
      </c>
      <c r="B41" s="2"/>
      <c r="C41" s="4">
        <v>0</v>
      </c>
      <c r="D41" s="4"/>
      <c r="E41" s="4">
        <v>0</v>
      </c>
      <c r="G41" s="20"/>
    </row>
    <row r="42" spans="1:7" ht="15.75" x14ac:dyDescent="0.3">
      <c r="A42" s="2" t="s">
        <v>32</v>
      </c>
      <c r="B42" s="2"/>
      <c r="C42" s="8">
        <v>1941418</v>
      </c>
      <c r="D42" s="4"/>
      <c r="E42" s="8">
        <v>2671744</v>
      </c>
      <c r="G42" s="20"/>
    </row>
    <row r="43" spans="1:7" ht="15.75" x14ac:dyDescent="0.3">
      <c r="A43" s="2"/>
      <c r="B43" s="2"/>
      <c r="C43" s="6"/>
      <c r="D43" s="4"/>
      <c r="E43" s="6"/>
    </row>
    <row r="44" spans="1:7" ht="15.75" x14ac:dyDescent="0.3">
      <c r="A44" s="2" t="s">
        <v>33</v>
      </c>
      <c r="B44" s="1" t="s">
        <v>6</v>
      </c>
      <c r="C44" s="8">
        <f>SUM(C39:C42)</f>
        <v>14541418</v>
      </c>
      <c r="D44" s="1" t="s">
        <v>6</v>
      </c>
      <c r="E44" s="8">
        <f>SUM(E39:E42)</f>
        <v>15271744</v>
      </c>
    </row>
    <row r="45" spans="1:7" ht="15.75" x14ac:dyDescent="0.3">
      <c r="A45" s="2"/>
      <c r="B45" s="2"/>
      <c r="C45" s="4"/>
      <c r="D45" s="4"/>
      <c r="E45" s="4"/>
    </row>
    <row r="46" spans="1:7" ht="16.5" thickBot="1" x14ac:dyDescent="0.35">
      <c r="A46" s="2" t="s">
        <v>34</v>
      </c>
      <c r="B46" s="1" t="s">
        <v>6</v>
      </c>
      <c r="C46" s="9">
        <f>+C44+C34+C30</f>
        <v>28826445</v>
      </c>
      <c r="D46" s="1" t="s">
        <v>6</v>
      </c>
      <c r="E46" s="9">
        <f>+E44+E34+E30</f>
        <v>36841608</v>
      </c>
      <c r="F46" s="20"/>
    </row>
    <row r="47" spans="1:7" ht="16.5" thickTop="1" x14ac:dyDescent="0.3">
      <c r="A47" s="2"/>
      <c r="B47" s="1"/>
      <c r="C47" s="6"/>
      <c r="D47" s="1"/>
      <c r="E47" s="6"/>
    </row>
    <row r="48" spans="1:7" ht="16.5" thickBot="1" x14ac:dyDescent="0.35">
      <c r="A48" s="2" t="s">
        <v>35</v>
      </c>
      <c r="B48" s="1" t="s">
        <v>6</v>
      </c>
      <c r="C48" s="9">
        <v>11760797</v>
      </c>
      <c r="D48" s="1" t="s">
        <v>6</v>
      </c>
      <c r="E48" s="9">
        <v>10609348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36</v>
      </c>
      <c r="B50" s="1" t="s">
        <v>6</v>
      </c>
      <c r="C50" s="9">
        <v>2174261</v>
      </c>
      <c r="D50" s="1" t="s">
        <v>6</v>
      </c>
      <c r="E50" s="9">
        <v>6416379</v>
      </c>
    </row>
    <row r="51" spans="1:5" ht="16.5" thickTop="1" x14ac:dyDescent="0.3">
      <c r="A51" s="2"/>
      <c r="B51" s="2"/>
      <c r="C51" s="2"/>
      <c r="D51" s="2"/>
      <c r="E51" s="2"/>
    </row>
    <row r="52" spans="1:5" ht="15.75" x14ac:dyDescent="0.3">
      <c r="A52" s="2" t="s">
        <v>37</v>
      </c>
      <c r="B52" s="21" t="s">
        <v>38</v>
      </c>
      <c r="C52" s="21"/>
      <c r="D52" s="21"/>
      <c r="E52" s="21"/>
    </row>
    <row r="53" spans="1:5" ht="15.75" x14ac:dyDescent="0.3">
      <c r="A53" s="2" t="s">
        <v>39</v>
      </c>
      <c r="B53" s="21" t="s">
        <v>40</v>
      </c>
      <c r="C53" s="21"/>
      <c r="D53" s="21"/>
      <c r="E53" s="21"/>
    </row>
    <row r="54" spans="1:5" ht="15.75" x14ac:dyDescent="0.3">
      <c r="A54" s="2"/>
      <c r="B54" s="1"/>
      <c r="C54" s="1"/>
      <c r="D54" s="1"/>
      <c r="E54" s="1"/>
    </row>
    <row r="55" spans="1:5" ht="15.75" x14ac:dyDescent="0.3">
      <c r="A55" s="21" t="s">
        <v>73</v>
      </c>
      <c r="B55" s="21"/>
      <c r="C55" s="21"/>
      <c r="D55" s="21"/>
      <c r="E55" s="21"/>
    </row>
    <row r="56" spans="1:5" ht="15.75" x14ac:dyDescent="0.3">
      <c r="A56" s="21" t="s">
        <v>41</v>
      </c>
      <c r="B56" s="21"/>
      <c r="C56" s="21"/>
      <c r="D56" s="21"/>
      <c r="E56" s="21"/>
    </row>
    <row r="57" spans="1:5" ht="15.75" x14ac:dyDescent="0.3">
      <c r="A57" s="2"/>
      <c r="B57" s="1"/>
      <c r="C57" s="1"/>
      <c r="D57" s="1"/>
      <c r="E57" s="1"/>
    </row>
    <row r="58" spans="1:5" ht="16.5" x14ac:dyDescent="0.35">
      <c r="A58" s="5"/>
      <c r="B58" s="5"/>
      <c r="C58" s="10"/>
      <c r="D58" s="5"/>
      <c r="E58" s="10"/>
    </row>
    <row r="59" spans="1:5" ht="15.75" x14ac:dyDescent="0.3">
      <c r="A59" s="23" t="s">
        <v>0</v>
      </c>
      <c r="B59" s="23"/>
      <c r="C59" s="23"/>
      <c r="D59" s="23"/>
      <c r="E59" s="23"/>
    </row>
    <row r="60" spans="1:5" ht="15.75" x14ac:dyDescent="0.3">
      <c r="A60" s="23" t="s">
        <v>72</v>
      </c>
      <c r="B60" s="23"/>
      <c r="C60" s="23"/>
      <c r="D60" s="23"/>
      <c r="E60" s="23"/>
    </row>
    <row r="61" spans="1:5" x14ac:dyDescent="0.25">
      <c r="A61" s="24" t="s">
        <v>42</v>
      </c>
      <c r="B61" s="24"/>
      <c r="C61" s="24"/>
      <c r="D61" s="24"/>
      <c r="E61" s="24"/>
    </row>
    <row r="62" spans="1:5" ht="15.75" x14ac:dyDescent="0.3">
      <c r="A62" s="11"/>
      <c r="B62" s="11"/>
      <c r="C62" s="11"/>
      <c r="D62" s="11"/>
      <c r="E62" s="11"/>
    </row>
    <row r="63" spans="1:5" ht="15.75" x14ac:dyDescent="0.3">
      <c r="A63" s="11"/>
      <c r="B63" s="11"/>
      <c r="C63" s="3">
        <f>+C6</f>
        <v>2021</v>
      </c>
      <c r="D63" s="11"/>
      <c r="E63" s="3">
        <f>+E6</f>
        <v>2020</v>
      </c>
    </row>
    <row r="64" spans="1:5" ht="15.75" x14ac:dyDescent="0.3">
      <c r="A64" s="11"/>
      <c r="B64" s="11"/>
      <c r="C64" s="11"/>
      <c r="D64" s="11"/>
      <c r="E64" s="11"/>
    </row>
    <row r="65" spans="1:7" ht="15.75" x14ac:dyDescent="0.3">
      <c r="A65" s="11" t="s">
        <v>43</v>
      </c>
      <c r="B65" s="1"/>
      <c r="C65" s="11" t="s">
        <v>3</v>
      </c>
      <c r="D65" s="11"/>
      <c r="E65" s="11" t="s">
        <v>3</v>
      </c>
    </row>
    <row r="66" spans="1:7" ht="15.75" x14ac:dyDescent="0.3">
      <c r="A66" s="11" t="s">
        <v>44</v>
      </c>
      <c r="B66" s="1"/>
      <c r="C66" s="11"/>
      <c r="D66" s="11"/>
      <c r="E66" s="11"/>
    </row>
    <row r="67" spans="1:7" ht="15.75" x14ac:dyDescent="0.3">
      <c r="A67" s="11" t="s">
        <v>45</v>
      </c>
      <c r="B67" s="1" t="s">
        <v>6</v>
      </c>
      <c r="C67" s="12">
        <v>16271815</v>
      </c>
      <c r="D67" s="13" t="s">
        <v>6</v>
      </c>
      <c r="E67" s="12">
        <v>16388660</v>
      </c>
    </row>
    <row r="68" spans="1:7" ht="15.75" x14ac:dyDescent="0.3">
      <c r="A68" s="11"/>
      <c r="B68" s="1"/>
      <c r="C68" s="14"/>
      <c r="D68" s="13"/>
      <c r="E68" s="14"/>
    </row>
    <row r="69" spans="1:7" ht="15.75" x14ac:dyDescent="0.3">
      <c r="A69" s="11" t="s">
        <v>46</v>
      </c>
      <c r="B69" s="11"/>
      <c r="C69" s="14" t="s">
        <v>3</v>
      </c>
      <c r="D69" s="15"/>
      <c r="E69" s="14" t="s">
        <v>3</v>
      </c>
    </row>
    <row r="70" spans="1:7" ht="15.75" x14ac:dyDescent="0.3">
      <c r="A70" s="11" t="s">
        <v>47</v>
      </c>
      <c r="B70" s="11"/>
      <c r="C70" s="14">
        <v>7950059</v>
      </c>
      <c r="D70" s="15"/>
      <c r="E70" s="14">
        <v>6999399</v>
      </c>
    </row>
    <row r="71" spans="1:7" ht="15.75" x14ac:dyDescent="0.3">
      <c r="A71" s="11" t="s">
        <v>48</v>
      </c>
      <c r="B71" s="11"/>
      <c r="C71" s="14">
        <v>661593</v>
      </c>
      <c r="D71" s="15"/>
      <c r="E71" s="14">
        <v>706933</v>
      </c>
    </row>
    <row r="72" spans="1:7" ht="15.75" x14ac:dyDescent="0.3">
      <c r="A72" s="11" t="s">
        <v>49</v>
      </c>
      <c r="B72" s="11"/>
      <c r="C72" s="12">
        <v>377266</v>
      </c>
      <c r="D72" s="15"/>
      <c r="E72" s="12">
        <v>391005</v>
      </c>
    </row>
    <row r="73" spans="1:7" ht="15.75" x14ac:dyDescent="0.3">
      <c r="A73" s="11"/>
      <c r="B73" s="11"/>
      <c r="C73" s="14">
        <f>SUM(C70:C72)</f>
        <v>8988918</v>
      </c>
      <c r="D73" s="15"/>
      <c r="E73" s="14">
        <f>SUM(E70:E72)</f>
        <v>8097337</v>
      </c>
    </row>
    <row r="74" spans="1:7" ht="15.75" x14ac:dyDescent="0.3">
      <c r="A74" s="11"/>
      <c r="B74" s="11"/>
      <c r="C74" s="12"/>
      <c r="D74" s="15"/>
      <c r="E74" s="12"/>
    </row>
    <row r="75" spans="1:7" ht="15.75" x14ac:dyDescent="0.3">
      <c r="A75" s="11" t="s">
        <v>50</v>
      </c>
      <c r="B75" s="11"/>
      <c r="C75" s="12">
        <f>+C67-C73</f>
        <v>7282897</v>
      </c>
      <c r="D75" s="15"/>
      <c r="E75" s="12">
        <f>+E67-E73</f>
        <v>8291323</v>
      </c>
      <c r="G75" s="20"/>
    </row>
    <row r="76" spans="1:7" ht="15.75" x14ac:dyDescent="0.3">
      <c r="A76" s="11"/>
      <c r="B76" s="11"/>
      <c r="C76" s="14" t="s">
        <v>3</v>
      </c>
      <c r="D76" s="15"/>
      <c r="E76" s="14" t="s">
        <v>3</v>
      </c>
    </row>
    <row r="77" spans="1:7" ht="15.75" x14ac:dyDescent="0.3">
      <c r="A77" s="11" t="s">
        <v>51</v>
      </c>
      <c r="B77" s="11"/>
      <c r="C77" s="14" t="s">
        <v>3</v>
      </c>
      <c r="D77" s="15"/>
      <c r="E77" s="14" t="s">
        <v>3</v>
      </c>
    </row>
    <row r="78" spans="1:7" ht="15.75" x14ac:dyDescent="0.3">
      <c r="A78" s="11" t="s">
        <v>52</v>
      </c>
      <c r="B78" s="11"/>
      <c r="C78" s="14">
        <v>4267827</v>
      </c>
      <c r="D78" s="15"/>
      <c r="E78" s="14">
        <v>4238440</v>
      </c>
    </row>
    <row r="79" spans="1:7" ht="15.75" x14ac:dyDescent="0.3">
      <c r="A79" s="11" t="s">
        <v>53</v>
      </c>
      <c r="B79" s="11"/>
      <c r="C79" s="14">
        <v>292611</v>
      </c>
      <c r="D79" s="15"/>
      <c r="E79" s="14">
        <v>290481</v>
      </c>
    </row>
    <row r="80" spans="1:7" ht="15.75" x14ac:dyDescent="0.3">
      <c r="A80" s="11" t="s">
        <v>54</v>
      </c>
      <c r="B80" s="11"/>
      <c r="C80" s="14">
        <v>0</v>
      </c>
      <c r="D80" s="15"/>
      <c r="E80" s="14">
        <v>0</v>
      </c>
    </row>
    <row r="81" spans="1:5" ht="15.75" x14ac:dyDescent="0.3">
      <c r="A81" s="11"/>
      <c r="B81" s="11"/>
      <c r="C81" s="16">
        <f>SUM(C78:C80)</f>
        <v>4560438</v>
      </c>
      <c r="D81" s="15"/>
      <c r="E81" s="16">
        <f>SUM(E78:E80)</f>
        <v>4528921</v>
      </c>
    </row>
    <row r="82" spans="1:5" ht="15.75" x14ac:dyDescent="0.3">
      <c r="A82" s="11" t="s">
        <v>55</v>
      </c>
      <c r="B82" s="11"/>
      <c r="C82" s="14" t="s">
        <v>3</v>
      </c>
      <c r="D82" s="15"/>
      <c r="E82" s="14" t="s">
        <v>3</v>
      </c>
    </row>
    <row r="83" spans="1:5" ht="15.75" x14ac:dyDescent="0.3">
      <c r="A83" s="11" t="s">
        <v>56</v>
      </c>
      <c r="B83" s="11"/>
      <c r="C83" s="14">
        <v>11647</v>
      </c>
      <c r="D83" s="15"/>
      <c r="E83" s="14">
        <v>11491</v>
      </c>
    </row>
    <row r="84" spans="1:5" ht="15.75" x14ac:dyDescent="0.3">
      <c r="A84" s="11" t="s">
        <v>57</v>
      </c>
      <c r="B84" s="11"/>
      <c r="C84" s="12">
        <v>-124561</v>
      </c>
      <c r="D84" s="15"/>
      <c r="E84" s="12">
        <v>-186616</v>
      </c>
    </row>
    <row r="85" spans="1:5" ht="15.75" x14ac:dyDescent="0.3">
      <c r="A85" s="11"/>
      <c r="B85" s="11"/>
      <c r="C85" s="16">
        <f>SUM(C83:C84)</f>
        <v>-112914</v>
      </c>
      <c r="D85" s="15"/>
      <c r="E85" s="16">
        <f>SUM(E83:E84)</f>
        <v>-175125</v>
      </c>
    </row>
    <row r="86" spans="1:5" ht="15.75" x14ac:dyDescent="0.3">
      <c r="A86" s="11" t="s">
        <v>58</v>
      </c>
      <c r="B86" s="11"/>
      <c r="C86" s="14" t="s">
        <v>3</v>
      </c>
      <c r="D86" s="15"/>
      <c r="E86" s="14" t="s">
        <v>3</v>
      </c>
    </row>
    <row r="87" spans="1:5" ht="15.75" x14ac:dyDescent="0.3">
      <c r="A87" s="11" t="s">
        <v>59</v>
      </c>
      <c r="B87" s="11"/>
      <c r="C87" s="14">
        <v>20382</v>
      </c>
      <c r="D87" s="15"/>
      <c r="E87" s="14">
        <v>19211</v>
      </c>
    </row>
    <row r="88" spans="1:5" ht="15.75" x14ac:dyDescent="0.3">
      <c r="A88" s="11" t="s">
        <v>60</v>
      </c>
      <c r="B88" s="11"/>
      <c r="C88" s="17">
        <v>-19141</v>
      </c>
      <c r="D88" s="15"/>
      <c r="E88" s="17">
        <v>-55053</v>
      </c>
    </row>
    <row r="89" spans="1:5" ht="15.75" x14ac:dyDescent="0.3">
      <c r="A89" s="11" t="s">
        <v>61</v>
      </c>
      <c r="B89" s="11"/>
      <c r="C89" s="14">
        <v>38532</v>
      </c>
      <c r="D89" s="15"/>
      <c r="E89" s="14">
        <v>145</v>
      </c>
    </row>
    <row r="90" spans="1:5" ht="15.75" x14ac:dyDescent="0.3">
      <c r="A90" s="11" t="s">
        <v>62</v>
      </c>
      <c r="B90" s="11"/>
      <c r="C90" s="12">
        <v>-165</v>
      </c>
      <c r="D90" s="15"/>
      <c r="E90" s="12">
        <v>-17391</v>
      </c>
    </row>
    <row r="91" spans="1:5" ht="15.75" x14ac:dyDescent="0.3">
      <c r="A91" s="11"/>
      <c r="B91" s="11"/>
      <c r="C91" s="16">
        <f>SUM(C87:C90)</f>
        <v>39608</v>
      </c>
      <c r="D91" s="15"/>
      <c r="E91" s="16">
        <f>SUM(E87:E90)</f>
        <v>-53088</v>
      </c>
    </row>
    <row r="92" spans="1:5" ht="15.75" x14ac:dyDescent="0.3">
      <c r="A92" s="11"/>
      <c r="B92" s="11"/>
      <c r="C92" s="17"/>
      <c r="D92" s="15"/>
      <c r="E92" s="17"/>
    </row>
    <row r="93" spans="1:5" ht="15.75" x14ac:dyDescent="0.3">
      <c r="A93" s="11" t="s">
        <v>63</v>
      </c>
      <c r="B93" s="1" t="s">
        <v>6</v>
      </c>
      <c r="C93" s="17">
        <f>+C75-C81-C85-C91</f>
        <v>2795765</v>
      </c>
      <c r="D93" s="1" t="s">
        <v>6</v>
      </c>
      <c r="E93" s="17">
        <f>+E75-E81-E85-E91</f>
        <v>3990615</v>
      </c>
    </row>
    <row r="94" spans="1:5" ht="15.75" x14ac:dyDescent="0.3">
      <c r="A94" s="11"/>
      <c r="B94" s="1"/>
      <c r="C94" s="17"/>
      <c r="D94" s="1"/>
      <c r="E94" s="17"/>
    </row>
    <row r="95" spans="1:5" ht="15.75" x14ac:dyDescent="0.3">
      <c r="A95" s="11" t="s">
        <v>64</v>
      </c>
      <c r="B95" s="11"/>
      <c r="C95" s="14"/>
      <c r="D95" s="15"/>
      <c r="E95" s="14"/>
    </row>
    <row r="96" spans="1:5" ht="15.75" x14ac:dyDescent="0.3">
      <c r="A96" s="11" t="s">
        <v>65</v>
      </c>
      <c r="B96" s="11"/>
      <c r="C96" s="6">
        <v>-854259</v>
      </c>
      <c r="D96" s="15"/>
      <c r="E96" s="6">
        <v>-1190034</v>
      </c>
    </row>
    <row r="97" spans="1:7" ht="15.75" x14ac:dyDescent="0.3">
      <c r="A97" s="11" t="s">
        <v>66</v>
      </c>
      <c r="B97" s="11"/>
      <c r="C97" s="8">
        <v>0</v>
      </c>
      <c r="D97" s="15"/>
      <c r="E97" s="8">
        <v>-128603</v>
      </c>
    </row>
    <row r="98" spans="1:7" ht="15.75" x14ac:dyDescent="0.3">
      <c r="A98" s="11"/>
      <c r="B98" s="11"/>
      <c r="C98" s="16">
        <f>SUM(C96:C97)</f>
        <v>-854259</v>
      </c>
      <c r="D98" s="15"/>
      <c r="E98" s="16">
        <f>SUM(E96:E97)</f>
        <v>-1318637</v>
      </c>
      <c r="G98" s="20"/>
    </row>
    <row r="99" spans="1:7" ht="15.75" x14ac:dyDescent="0.3">
      <c r="A99" s="11"/>
      <c r="B99" s="11"/>
      <c r="C99" s="14"/>
      <c r="D99" s="15"/>
      <c r="E99" s="14"/>
    </row>
    <row r="100" spans="1:7" ht="15.75" x14ac:dyDescent="0.3">
      <c r="A100" s="11" t="s">
        <v>67</v>
      </c>
      <c r="B100" s="1" t="s">
        <v>6</v>
      </c>
      <c r="C100" s="6">
        <f>+C93+C98</f>
        <v>1941506</v>
      </c>
      <c r="D100" s="18" t="s">
        <v>6</v>
      </c>
      <c r="E100" s="6">
        <f>+E93+E98</f>
        <v>2671978</v>
      </c>
      <c r="G100" s="20"/>
    </row>
    <row r="101" spans="1:7" ht="15.75" x14ac:dyDescent="0.3">
      <c r="A101" s="11"/>
      <c r="B101" s="1"/>
      <c r="C101" s="17"/>
      <c r="D101" s="1"/>
      <c r="E101" s="17"/>
    </row>
    <row r="102" spans="1:7" ht="15.75" x14ac:dyDescent="0.3">
      <c r="A102" s="11" t="s">
        <v>68</v>
      </c>
      <c r="B102" s="1"/>
      <c r="C102" s="17"/>
      <c r="D102" s="1"/>
      <c r="E102" s="17"/>
    </row>
    <row r="103" spans="1:7" ht="15.75" x14ac:dyDescent="0.3">
      <c r="A103" s="11" t="s">
        <v>69</v>
      </c>
      <c r="B103" s="1"/>
      <c r="C103" s="17">
        <v>-88</v>
      </c>
      <c r="D103" s="1"/>
      <c r="E103" s="17">
        <v>-234</v>
      </c>
    </row>
    <row r="104" spans="1:7" ht="15.75" x14ac:dyDescent="0.3">
      <c r="A104" s="11"/>
      <c r="B104" s="1"/>
      <c r="C104" s="12"/>
      <c r="D104" s="1"/>
      <c r="E104" s="12"/>
    </row>
    <row r="105" spans="1:7" ht="16.5" thickBot="1" x14ac:dyDescent="0.35">
      <c r="A105" s="11" t="s">
        <v>70</v>
      </c>
      <c r="B105" s="1" t="s">
        <v>6</v>
      </c>
      <c r="C105" s="19">
        <f>+C100+C103</f>
        <v>1941418</v>
      </c>
      <c r="D105" s="1" t="s">
        <v>6</v>
      </c>
      <c r="E105" s="19">
        <f>+E100+E103</f>
        <v>2671744</v>
      </c>
    </row>
    <row r="106" spans="1:7" ht="16.5" thickTop="1" x14ac:dyDescent="0.3">
      <c r="A106" s="11"/>
      <c r="B106" s="1"/>
      <c r="C106" s="17"/>
      <c r="D106" s="1"/>
      <c r="E106" s="17"/>
    </row>
    <row r="107" spans="1:7" ht="15.75" x14ac:dyDescent="0.3">
      <c r="A107" s="2" t="s">
        <v>37</v>
      </c>
      <c r="B107" s="21" t="s">
        <v>38</v>
      </c>
      <c r="C107" s="21"/>
      <c r="D107" s="21"/>
      <c r="E107" s="21"/>
    </row>
    <row r="108" spans="1:7" ht="15.75" x14ac:dyDescent="0.3">
      <c r="A108" s="2" t="s">
        <v>39</v>
      </c>
      <c r="B108" s="21" t="s">
        <v>40</v>
      </c>
      <c r="C108" s="21"/>
      <c r="D108" s="21"/>
      <c r="E108" s="21"/>
    </row>
    <row r="109" spans="1:7" ht="15.75" x14ac:dyDescent="0.3">
      <c r="A109" s="2"/>
      <c r="B109" s="1"/>
      <c r="C109" s="1"/>
      <c r="D109" s="1"/>
      <c r="E109" s="1"/>
    </row>
    <row r="110" spans="1:7" ht="15.75" x14ac:dyDescent="0.3">
      <c r="A110" s="21" t="s">
        <v>73</v>
      </c>
      <c r="B110" s="21"/>
      <c r="C110" s="21"/>
      <c r="D110" s="21"/>
      <c r="E110" s="21"/>
    </row>
    <row r="111" spans="1:7" ht="15.75" x14ac:dyDescent="0.3">
      <c r="A111" s="21" t="s">
        <v>41</v>
      </c>
      <c r="B111" s="21"/>
      <c r="C111" s="21"/>
      <c r="D111" s="21"/>
      <c r="E111" s="21"/>
    </row>
    <row r="113" spans="3:5" x14ac:dyDescent="0.25">
      <c r="C113" s="20">
        <f>+C105-C42</f>
        <v>0</v>
      </c>
      <c r="E113" s="20">
        <f>+E105-E42</f>
        <v>0</v>
      </c>
    </row>
  </sheetData>
  <mergeCells count="14">
    <mergeCell ref="A110:E110"/>
    <mergeCell ref="A111:E111"/>
    <mergeCell ref="A56:E56"/>
    <mergeCell ref="A59:E59"/>
    <mergeCell ref="A60:E60"/>
    <mergeCell ref="A61:E61"/>
    <mergeCell ref="B107:E107"/>
    <mergeCell ref="B108:E108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2021-04-07T16:54:44Z</cp:lastPrinted>
  <dcterms:created xsi:type="dcterms:W3CDTF">2021-03-04T05:14:56Z</dcterms:created>
  <dcterms:modified xsi:type="dcterms:W3CDTF">2021-04-07T19:50:09Z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