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Fondos de Inversión\2021\Estados financieros 2021\INMOBILIARIO\"/>
    </mc:Choice>
  </mc:AlternateContent>
  <xr:revisionPtr revIDLastSave="0" documentId="13_ncr:1_{51BF3C10-4E51-47BA-ACC6-8D1A0C73B1D7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General'!$B$1:$D$63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8" l="1"/>
  <c r="E25" i="8"/>
  <c r="E24" i="8"/>
  <c r="E21" i="8"/>
  <c r="E32" i="9" l="1"/>
  <c r="C32" i="9"/>
  <c r="C24" i="9"/>
  <c r="C25" i="9" s="1"/>
  <c r="C34" i="9" s="1"/>
  <c r="C36" i="9" s="1"/>
  <c r="C21" i="9"/>
  <c r="E25" i="9"/>
  <c r="C24" i="3" l="1"/>
  <c r="D40" i="6"/>
  <c r="F31" i="3"/>
  <c r="E31" i="3"/>
  <c r="G30" i="3"/>
  <c r="G29" i="3"/>
  <c r="G28" i="3"/>
  <c r="E18" i="8" l="1"/>
  <c r="E14" i="8"/>
  <c r="E23" i="8" l="1"/>
  <c r="E26" i="8" s="1"/>
  <c r="E30" i="8" s="1"/>
  <c r="E35" i="8" s="1"/>
  <c r="E31" i="8" s="1"/>
  <c r="E21" i="9"/>
  <c r="E34" i="9" l="1"/>
  <c r="E36" i="9" s="1"/>
  <c r="G27" i="3" l="1"/>
  <c r="G26" i="3"/>
  <c r="G25" i="3"/>
  <c r="G24" i="3"/>
  <c r="D41" i="6"/>
  <c r="D31" i="6"/>
  <c r="D26" i="6"/>
  <c r="D20" i="6"/>
  <c r="D14" i="6"/>
  <c r="D23" i="6" l="1"/>
  <c r="D35" i="6"/>
  <c r="D43" i="6" s="1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<sst xmlns="http://schemas.openxmlformats.org/spreadsheetml/2006/main" count="276" uniqueCount="216">
  <si>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</si>
  <si>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</si>
  <si>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</si>
  <si>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</si>
  <si>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</si>
  <si>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</si>
  <si>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</si>
  <si>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</si>
  <si>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</si>
  <si>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</si>
  <si>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</si>
  <si>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</si>
  <si>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</si>
  <si>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</si>
  <si>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</si>
  <si>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</si>
  <si>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</si>
  <si>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</si>
  <si>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</si>
  <si>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</si>
  <si>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</si>
  <si>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</si>
  <si>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</si>
  <si>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</si>
  <si>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</si>
  <si>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</si>
  <si>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</si>
  <si>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</si>
  <si>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</si>
  <si>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</si>
  <si>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</si>
  <si>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</si>
  <si>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</si>
  <si>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</si>
  <si>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</si>
  <si>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</si>
  <si>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</si>
  <si>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</si>
  <si>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</si>
  <si>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</si>
  <si>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</si>
  <si>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</si>
  <si>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</si>
  <si>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</si>
  <si>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</si>
  <si>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</si>
  <si>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</si>
  <si>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</si>
  <si>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</si>
  <si>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</si>
  <si>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</si>
  <si>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</si>
  <si>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</si>
  <si>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</si>
  <si>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</si>
  <si>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</si>
  <si>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</si>
  <si>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</si>
  <si>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</si>
  <si>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</si>
  <si>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</si>
  <si>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</si>
  <si>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</si>
  <si>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</si>
  <si>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</si>
  <si>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</si>
  <si>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</si>
  <si>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</si>
  <si>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</si>
  <si>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</si>
  <si>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</si>
  <si>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</si>
  <si>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</si>
  <si>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</si>
  <si>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</si>
  <si>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</si>
  <si>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</si>
  <si>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</si>
  <si>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</si>
  <si>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</si>
  <si>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</si>
  <si>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</si>
  <si>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</si>
  <si>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</si>
  <si>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</si>
  <si>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</si>
  <si>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</si>
  <si>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</si>
  <si>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</si>
  <si>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</si>
  <si>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</si>
  <si>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</si>
  <si>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</si>
  <si>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</si>
  <si>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</si>
  <si>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</si>
  <si>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</si>
  <si>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</si>
  <si>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</si>
  <si>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</si>
  <si>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</si>
  <si>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</si>
  <si>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</si>
  <si>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</si>
  <si>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</si>
  <si>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</si>
  <si>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</si>
  <si>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</si>
  <si>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</si>
  <si>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</si>
  <si>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</si>
  <si>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</si>
  <si>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</si>
  <si>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</si>
  <si>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</si>
  <si>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</si>
  <si>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</si>
  <si>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</si>
  <si>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</si>
  <si>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</si>
  <si>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</si>
  <si>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</si>
  <si>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</si>
  <si>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</si>
  <si>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</si>
  <si>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</si>
  <si>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</si>
  <si>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</si>
  <si>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</si>
  <si>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</si>
  <si>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</si>
  <si>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</si>
  <si>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</si>
  <si>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</si>
  <si>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</si>
  <si>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</si>
  <si>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</si>
  <si>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</si>
  <si>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</si>
  <si>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</si>
  <si>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</si>
  <si>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</si>
  <si>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</si>
  <si>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</si>
  <si>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</si>
  <si>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</si>
  <si>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</si>
  <si>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</si>
  <si>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</si>
  <si>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</si>
  <si>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</si>
  <si>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</si>
  <si>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</si>
  <si>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</si>
  <si>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</si>
  <si>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</si>
  <si>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</si>
  <si>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</si>
  <si>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</si>
  <si>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</si>
  <si>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</si>
  <si>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</si>
  <si>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</si>
  <si>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</si>
  <si>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</si>
  <si>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</si>
  <si>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</si>
  <si>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</si>
  <si>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</si>
  <si>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</si>
  <si>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</si>
  <si>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</si>
  <si>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</si>
  <si>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</si>
  <si>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</si>
  <si>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</si>
  <si>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</si>
  <si>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</si>
  <si>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</si>
  <si>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</si>
  <si>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</si>
  <si>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</si>
  <si>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</si>
  <si>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</si>
  <si>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</si>
  <si>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</si>
  <si>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</si>
  <si>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</si>
  <si>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</si>
  <si>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Contador General</t>
  </si>
  <si>
    <t xml:space="preserve">                Representante Legal</t>
  </si>
  <si>
    <t xml:space="preserve">        Contador General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</si>
  <si>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</si>
  <si>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</si>
  <si>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</si>
  <si>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</si>
  <si>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</si>
  <si>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</si>
  <si>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</si>
  <si>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</si>
  <si>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</si>
  <si>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</si>
  <si>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</si>
  <si>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</si>
  <si>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</si>
  <si>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</si>
  <si>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</si>
  <si>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</si>
  <si>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</si>
  <si>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</si>
  <si>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</si>
  <si>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</si>
  <si>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</si>
  <si>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</si>
  <si>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Saldos al 31 de Diciembre 2020 </t>
  </si>
  <si>
    <t>Por los años terminados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</si>
</sst>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Border="1"/>
    <xf numFmtId="165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</cellXfs>
  <cellStyles count="5">
    <cellStyle name="Comma" xfId="1" builtinId="3"/>
    <cellStyle name="Comma 3" xfId="4" xr:uid="{F829BF63-1622-4C8B-8E0B-2E50AFBCD859}"/>
    <cellStyle name="Currency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idencia/GFyT/Contabilidad/Departamento/Fondos%20de%20Inversi&#243;n/Estados%20Financieros%202020/FIC%20Inmobiliario%202020/Diciembre%202020/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5" t="s">
        <v>74</v>
      </c>
      <c r="C1" s="155"/>
      <c r="D1" s="155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75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34.5" x14ac:dyDescent="0.2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3"/>
  <sheetViews>
    <sheetView showGridLines="0" zoomScaleNormal="100" workbookViewId="0">
      <selection activeCell="F52" sqref="F52"/>
    </sheetView>
  </sheetViews>
  <sheetFormatPr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59" t="s">
        <v>62</v>
      </c>
      <c r="C3" s="159"/>
      <c r="D3" s="159"/>
    </row>
    <row r="4" spans="2:5" x14ac:dyDescent="0.2">
      <c r="B4" s="159" t="s">
        <v>0</v>
      </c>
      <c r="C4" s="159"/>
      <c r="D4" s="159"/>
    </row>
    <row r="5" spans="2:5" ht="14.25" customHeight="1" x14ac:dyDescent="0.2">
      <c r="B5" s="160" t="s">
        <v>50</v>
      </c>
      <c r="C5" s="160"/>
      <c r="D5" s="160"/>
    </row>
    <row r="6" spans="2:5" ht="14.25" customHeight="1" x14ac:dyDescent="0.2">
      <c r="B6" s="160" t="s">
        <v>51</v>
      </c>
      <c r="C6" s="160"/>
      <c r="D6" s="160"/>
    </row>
    <row r="7" spans="2:5" x14ac:dyDescent="0.2">
      <c r="B7" s="158" t="s">
        <v>1</v>
      </c>
      <c r="C7" s="158"/>
      <c r="D7" s="158"/>
    </row>
    <row r="8" spans="2:5" x14ac:dyDescent="0.2">
      <c r="B8" s="159" t="s">
        <v>46</v>
      </c>
      <c r="C8" s="159"/>
      <c r="D8" s="159"/>
    </row>
    <row r="9" spans="2:5" ht="17.25" customHeight="1" x14ac:dyDescent="0.2">
      <c r="B9" s="158" t="s">
        <v>214</v>
      </c>
      <c r="C9" s="158"/>
      <c r="D9" s="158"/>
    </row>
    <row r="10" spans="2:5" ht="17.25" customHeight="1" thickBot="1" x14ac:dyDescent="0.25">
      <c r="B10" s="157" t="s">
        <v>2</v>
      </c>
      <c r="C10" s="157"/>
      <c r="D10" s="157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64">
        <v>44227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52</v>
      </c>
      <c r="C14" s="139"/>
      <c r="D14" s="140">
        <f>SUM(D15:D18)</f>
        <v>311156.07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217133.07</v>
      </c>
      <c r="E15" s="35"/>
    </row>
    <row r="16" spans="2:5" ht="13.5" customHeight="1" x14ac:dyDescent="0.2">
      <c r="B16" s="141" t="s">
        <v>23</v>
      </c>
      <c r="C16" s="142">
        <v>8</v>
      </c>
      <c r="D16" s="143">
        <v>26725.79</v>
      </c>
      <c r="E16" s="28"/>
    </row>
    <row r="17" spans="2:10" ht="13.5" customHeight="1" x14ac:dyDescent="0.2">
      <c r="B17" s="141" t="s">
        <v>63</v>
      </c>
      <c r="C17" s="142"/>
      <c r="D17" s="143">
        <v>465.7</v>
      </c>
      <c r="E17" s="28"/>
    </row>
    <row r="18" spans="2:10" ht="13.5" customHeight="1" x14ac:dyDescent="0.2">
      <c r="B18" s="141" t="s">
        <v>6</v>
      </c>
      <c r="C18" s="142"/>
      <c r="D18" s="143">
        <v>66831.509999999995</v>
      </c>
      <c r="E18" s="28"/>
    </row>
    <row r="19" spans="2:10" ht="11.25" customHeight="1" x14ac:dyDescent="0.2">
      <c r="B19" s="134"/>
      <c r="C19" s="144"/>
      <c r="D19" s="145"/>
      <c r="E19" s="28"/>
    </row>
    <row r="20" spans="2:10" ht="12" customHeight="1" x14ac:dyDescent="0.2">
      <c r="B20" s="136" t="s">
        <v>24</v>
      </c>
      <c r="C20" s="144"/>
      <c r="D20" s="146">
        <f>SUM(D21:D22)</f>
        <v>13201192.859999999</v>
      </c>
      <c r="E20" s="28"/>
    </row>
    <row r="21" spans="2:10" ht="14.25" customHeight="1" x14ac:dyDescent="0.2">
      <c r="B21" s="134" t="s">
        <v>64</v>
      </c>
      <c r="C21" s="144">
        <v>9.1</v>
      </c>
      <c r="D21" s="145">
        <v>13201192.859999999</v>
      </c>
      <c r="E21" s="28"/>
      <c r="F21" s="126"/>
    </row>
    <row r="22" spans="2:10" ht="13.5" customHeight="1" x14ac:dyDescent="0.2">
      <c r="B22" s="134"/>
      <c r="C22" s="144"/>
      <c r="D22" s="145"/>
      <c r="E22" s="28"/>
    </row>
    <row r="23" spans="2:10" ht="13.5" thickBot="1" x14ac:dyDescent="0.25">
      <c r="B23" s="136" t="s">
        <v>53</v>
      </c>
      <c r="C23" s="139"/>
      <c r="D23" s="147">
        <f>+D20+D14</f>
        <v>13512348.93</v>
      </c>
      <c r="E23" s="35"/>
    </row>
    <row r="24" spans="2:10" ht="13.5" thickTop="1" x14ac:dyDescent="0.2">
      <c r="B24" s="134"/>
      <c r="C24" s="144"/>
      <c r="D24" s="145"/>
      <c r="E24" s="28"/>
    </row>
    <row r="25" spans="2:10" x14ac:dyDescent="0.2">
      <c r="B25" s="136" t="s">
        <v>7</v>
      </c>
      <c r="C25" s="137"/>
      <c r="D25" s="138"/>
      <c r="E25" s="28"/>
    </row>
    <row r="26" spans="2:10" x14ac:dyDescent="0.2">
      <c r="B26" s="136" t="s">
        <v>54</v>
      </c>
      <c r="C26" s="139"/>
      <c r="D26" s="148">
        <f>SUM(D27:D29)</f>
        <v>439308.76</v>
      </c>
      <c r="E26" s="28"/>
    </row>
    <row r="27" spans="2:10" x14ac:dyDescent="0.2">
      <c r="B27" s="134" t="s">
        <v>25</v>
      </c>
      <c r="C27" s="144">
        <v>13</v>
      </c>
      <c r="D27" s="145">
        <v>337861.13</v>
      </c>
      <c r="E27" s="28"/>
    </row>
    <row r="28" spans="2:10" ht="15" customHeight="1" x14ac:dyDescent="0.2">
      <c r="B28" s="134" t="s">
        <v>8</v>
      </c>
      <c r="C28" s="144">
        <v>11</v>
      </c>
      <c r="D28" s="145">
        <v>96306.86</v>
      </c>
      <c r="E28" s="93"/>
      <c r="F28" s="79"/>
      <c r="G28" s="79"/>
      <c r="H28" s="79"/>
      <c r="I28" s="79"/>
      <c r="J28" s="79"/>
    </row>
    <row r="29" spans="2:10" ht="15" customHeight="1" x14ac:dyDescent="0.2">
      <c r="B29" s="134" t="s">
        <v>65</v>
      </c>
      <c r="C29" s="144"/>
      <c r="D29" s="145">
        <v>5140.7700000000004</v>
      </c>
      <c r="E29" s="28"/>
    </row>
    <row r="30" spans="2:10" ht="15" customHeight="1" x14ac:dyDescent="0.2">
      <c r="B30" s="134"/>
      <c r="C30" s="144"/>
      <c r="D30" s="145"/>
      <c r="E30" s="28"/>
    </row>
    <row r="31" spans="2:10" ht="15" customHeight="1" x14ac:dyDescent="0.2">
      <c r="B31" s="136" t="s">
        <v>26</v>
      </c>
      <c r="C31" s="144"/>
      <c r="D31" s="148">
        <f>SUM(D32:D33)</f>
        <v>6132930.7400000002</v>
      </c>
      <c r="E31" s="28"/>
    </row>
    <row r="32" spans="2:10" ht="15" customHeight="1" x14ac:dyDescent="0.2">
      <c r="B32" s="134" t="s">
        <v>66</v>
      </c>
      <c r="C32" s="144">
        <v>13</v>
      </c>
      <c r="D32" s="145">
        <v>6052735.71</v>
      </c>
      <c r="E32" s="28"/>
    </row>
    <row r="33" spans="2:10" ht="15" customHeight="1" x14ac:dyDescent="0.2">
      <c r="B33" s="134" t="s">
        <v>67</v>
      </c>
      <c r="C33" s="144"/>
      <c r="D33" s="145">
        <v>80195.03</v>
      </c>
      <c r="E33" s="28"/>
    </row>
    <row r="34" spans="2:10" ht="11.25" customHeight="1" x14ac:dyDescent="0.2">
      <c r="B34" s="134"/>
      <c r="C34" s="144"/>
      <c r="D34" s="145"/>
      <c r="E34" s="28"/>
    </row>
    <row r="35" spans="2:10" x14ac:dyDescent="0.2">
      <c r="B35" s="136" t="s">
        <v>55</v>
      </c>
      <c r="C35" s="139"/>
      <c r="D35" s="149">
        <f>+D31+D26</f>
        <v>6572239.5</v>
      </c>
      <c r="E35" s="35"/>
    </row>
    <row r="36" spans="2:10" ht="7.5" customHeight="1" x14ac:dyDescent="0.2">
      <c r="B36" s="136"/>
      <c r="C36" s="139"/>
      <c r="D36" s="150"/>
      <c r="E36" s="35"/>
    </row>
    <row r="37" spans="2:10" x14ac:dyDescent="0.2">
      <c r="B37" s="136" t="s">
        <v>9</v>
      </c>
      <c r="C37" s="144">
        <v>15</v>
      </c>
      <c r="D37" s="145"/>
      <c r="E37" s="28"/>
    </row>
    <row r="38" spans="2:10" x14ac:dyDescent="0.2">
      <c r="B38" s="134" t="s">
        <v>10</v>
      </c>
      <c r="C38" s="144"/>
      <c r="D38" s="151">
        <v>6674875</v>
      </c>
      <c r="E38" s="28"/>
      <c r="F38" s="43"/>
    </row>
    <row r="39" spans="2:10" x14ac:dyDescent="0.2">
      <c r="B39" s="134" t="s">
        <v>201</v>
      </c>
      <c r="C39" s="144"/>
      <c r="D39" s="145">
        <v>39478.39</v>
      </c>
      <c r="E39" s="28"/>
    </row>
    <row r="40" spans="2:10" x14ac:dyDescent="0.2">
      <c r="B40" s="134" t="s">
        <v>68</v>
      </c>
      <c r="C40" s="144"/>
      <c r="D40" s="145">
        <f>225756.04</f>
        <v>225756.04</v>
      </c>
      <c r="E40" s="28"/>
    </row>
    <row r="41" spans="2:10" x14ac:dyDescent="0.2">
      <c r="B41" s="136" t="s">
        <v>56</v>
      </c>
      <c r="C41" s="139"/>
      <c r="D41" s="152">
        <f>SUM(D38:D40)</f>
        <v>6940109.4299999997</v>
      </c>
      <c r="E41" s="28"/>
      <c r="H41" s="43"/>
      <c r="I41" s="43"/>
      <c r="J41" s="43"/>
    </row>
    <row r="42" spans="2:10" ht="8.25" customHeight="1" x14ac:dyDescent="0.2">
      <c r="B42" s="136"/>
      <c r="C42" s="139"/>
      <c r="D42" s="150"/>
      <c r="E42" s="28"/>
    </row>
    <row r="43" spans="2:10" ht="13.5" thickBot="1" x14ac:dyDescent="0.25">
      <c r="B43" s="136" t="s">
        <v>57</v>
      </c>
      <c r="C43" s="139"/>
      <c r="D43" s="153">
        <f>+D35+D41</f>
        <v>13512348.93</v>
      </c>
      <c r="E43" s="35"/>
      <c r="F43" s="126"/>
      <c r="J43" s="43"/>
    </row>
    <row r="44" spans="2:10" ht="6" customHeight="1" thickTop="1" x14ac:dyDescent="0.2">
      <c r="B44" s="134"/>
      <c r="C44" s="139"/>
      <c r="D44" s="150"/>
      <c r="E44" s="35"/>
    </row>
    <row r="45" spans="2:10" x14ac:dyDescent="0.2">
      <c r="B45" s="136" t="s">
        <v>27</v>
      </c>
      <c r="C45" s="139"/>
      <c r="D45" s="154">
        <v>1307</v>
      </c>
      <c r="E45" s="35"/>
    </row>
    <row r="46" spans="2:10" x14ac:dyDescent="0.2">
      <c r="B46" s="136" t="s">
        <v>28</v>
      </c>
      <c r="C46" s="139"/>
      <c r="D46" s="154">
        <v>5279.75</v>
      </c>
      <c r="E46" s="35"/>
    </row>
    <row r="47" spans="2:10" ht="13.5" thickBot="1" x14ac:dyDescent="0.25">
      <c r="B47" s="36"/>
      <c r="C47" s="37"/>
      <c r="D47" s="100"/>
      <c r="E47" s="28"/>
      <c r="F47" s="126"/>
    </row>
    <row r="48" spans="2:10" x14ac:dyDescent="0.2">
      <c r="B48" s="29"/>
      <c r="C48" s="34"/>
      <c r="D48" s="101"/>
      <c r="E48" s="28"/>
    </row>
    <row r="49" spans="2:5" x14ac:dyDescent="0.2">
      <c r="B49" s="1" t="s">
        <v>47</v>
      </c>
    </row>
    <row r="54" spans="2:5" x14ac:dyDescent="0.2">
      <c r="C54" s="13"/>
      <c r="D54" s="102"/>
      <c r="E54" s="14"/>
    </row>
    <row r="55" spans="2:5" ht="12.75" customHeight="1" x14ac:dyDescent="0.2">
      <c r="B55" s="38" t="s">
        <v>187</v>
      </c>
      <c r="C55" s="156" t="s">
        <v>31</v>
      </c>
      <c r="D55" s="156"/>
      <c r="E55" s="16"/>
    </row>
    <row r="56" spans="2:5" x14ac:dyDescent="0.2">
      <c r="B56" s="38" t="s">
        <v>190</v>
      </c>
      <c r="C56" s="156" t="s">
        <v>58</v>
      </c>
      <c r="D56" s="156"/>
      <c r="E56" s="18"/>
    </row>
    <row r="57" spans="2:5" x14ac:dyDescent="0.2">
      <c r="C57" s="20"/>
      <c r="D57" s="103"/>
      <c r="E57" s="18"/>
    </row>
    <row r="58" spans="2:5" x14ac:dyDescent="0.2">
      <c r="C58" s="20"/>
      <c r="D58" s="103"/>
      <c r="E58" s="18"/>
    </row>
    <row r="59" spans="2:5" x14ac:dyDescent="0.2">
      <c r="C59" s="20"/>
      <c r="D59" s="103"/>
      <c r="E59" s="18"/>
    </row>
    <row r="60" spans="2:5" x14ac:dyDescent="0.2">
      <c r="B60" s="19"/>
      <c r="C60" s="20"/>
      <c r="D60" s="103"/>
      <c r="E60" s="18"/>
    </row>
    <row r="61" spans="2:5" x14ac:dyDescent="0.2">
      <c r="B61" s="19"/>
      <c r="C61" s="20"/>
      <c r="D61" s="103"/>
      <c r="E61" s="18"/>
    </row>
    <row r="62" spans="2:5" ht="15" customHeight="1" x14ac:dyDescent="0.2">
      <c r="B62" s="38" t="s">
        <v>29</v>
      </c>
      <c r="C62" s="156" t="s">
        <v>44</v>
      </c>
      <c r="D62" s="156"/>
      <c r="E62" s="22"/>
    </row>
    <row r="63" spans="2:5" ht="15" customHeight="1" x14ac:dyDescent="0.2">
      <c r="B63" s="38" t="s">
        <v>191</v>
      </c>
      <c r="C63" s="156" t="s">
        <v>45</v>
      </c>
      <c r="D63" s="156"/>
      <c r="E63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63:D63"/>
    <mergeCell ref="B10:D10"/>
    <mergeCell ref="C55:D55"/>
    <mergeCell ref="C56:D56"/>
    <mergeCell ref="C62:D62"/>
  </mergeCells>
  <printOptions verticalCentered="1"/>
  <pageMargins left="1.299212598425197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abSelected="1" zoomScaleNormal="100" workbookViewId="0">
      <selection activeCell="I25" sqref="I25"/>
    </sheetView>
  </sheetViews>
  <sheetFormatPr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59" t="s">
        <v>62</v>
      </c>
      <c r="C3" s="159"/>
      <c r="D3" s="159"/>
      <c r="E3" s="159"/>
    </row>
    <row r="4" spans="2:5" x14ac:dyDescent="0.2">
      <c r="B4" s="159" t="s">
        <v>0</v>
      </c>
      <c r="C4" s="159"/>
      <c r="D4" s="159"/>
      <c r="E4" s="159"/>
    </row>
    <row r="5" spans="2:5" x14ac:dyDescent="0.2">
      <c r="B5" s="160" t="s">
        <v>50</v>
      </c>
      <c r="C5" s="160"/>
      <c r="D5" s="160"/>
      <c r="E5" s="160"/>
    </row>
    <row r="6" spans="2:5" x14ac:dyDescent="0.2">
      <c r="B6" s="160" t="s">
        <v>51</v>
      </c>
      <c r="C6" s="160"/>
      <c r="D6" s="160"/>
      <c r="E6" s="160"/>
    </row>
    <row r="7" spans="2:5" x14ac:dyDescent="0.2">
      <c r="B7" s="158" t="s">
        <v>1</v>
      </c>
      <c r="C7" s="158"/>
      <c r="D7" s="158"/>
      <c r="E7" s="158"/>
    </row>
    <row r="8" spans="2:5" x14ac:dyDescent="0.2">
      <c r="B8" s="159" t="s">
        <v>59</v>
      </c>
      <c r="C8" s="159"/>
      <c r="D8" s="159"/>
      <c r="E8" s="159"/>
    </row>
    <row r="9" spans="2:5" x14ac:dyDescent="0.2">
      <c r="B9" s="158" t="s">
        <v>215</v>
      </c>
      <c r="C9" s="158"/>
      <c r="D9" s="158"/>
      <c r="E9" s="158"/>
    </row>
    <row r="10" spans="2:5" ht="13.5" thickBot="1" x14ac:dyDescent="0.25">
      <c r="B10" s="157" t="s">
        <v>2</v>
      </c>
      <c r="C10" s="157"/>
      <c r="D10" s="157"/>
      <c r="E10" s="157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65">
        <v>44227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88741.38</v>
      </c>
    </row>
    <row r="15" spans="2:5" x14ac:dyDescent="0.2">
      <c r="B15" s="43" t="s">
        <v>12</v>
      </c>
      <c r="C15" s="45" t="s">
        <v>70</v>
      </c>
      <c r="D15" s="105"/>
      <c r="E15" s="80">
        <v>521.30999999999995</v>
      </c>
    </row>
    <row r="16" spans="2:5" x14ac:dyDescent="0.2">
      <c r="B16" s="43" t="s">
        <v>69</v>
      </c>
      <c r="C16" s="45">
        <v>17</v>
      </c>
      <c r="D16" s="105"/>
      <c r="E16" s="80">
        <v>88220.07</v>
      </c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14944.439999999999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f>332.94+26.8</f>
        <v>359.74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11702.39</v>
      </c>
      <c r="I20" s="49"/>
      <c r="J20" s="49"/>
    </row>
    <row r="21" spans="2:10" ht="18" customHeight="1" x14ac:dyDescent="0.2">
      <c r="B21" s="43" t="s">
        <v>32</v>
      </c>
      <c r="C21" s="48">
        <v>21</v>
      </c>
      <c r="D21" s="106"/>
      <c r="E21" s="128">
        <f>375.63+1097.36+99.82+843.06+466.44</f>
        <v>2882.31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73796.94</v>
      </c>
      <c r="I23" s="49"/>
      <c r="J23" s="49"/>
    </row>
    <row r="24" spans="2:10" ht="15" customHeight="1" x14ac:dyDescent="0.2">
      <c r="B24" s="43" t="s">
        <v>33</v>
      </c>
      <c r="C24" s="48">
        <v>13</v>
      </c>
      <c r="D24" s="106"/>
      <c r="E24" s="101">
        <f>30447.06+254.51</f>
        <v>30701.57</v>
      </c>
      <c r="I24" s="49"/>
      <c r="J24" s="49"/>
    </row>
    <row r="25" spans="2:10" ht="18.75" customHeight="1" x14ac:dyDescent="0.2">
      <c r="B25" s="27" t="s">
        <v>177</v>
      </c>
      <c r="C25" s="30">
        <v>22</v>
      </c>
      <c r="D25" s="34"/>
      <c r="E25" s="101">
        <f>1107.01+2452.77+57.2</f>
        <v>3616.9799999999996</v>
      </c>
      <c r="H25" s="50"/>
      <c r="I25" s="49"/>
      <c r="J25" s="49"/>
    </row>
    <row r="26" spans="2:10" x14ac:dyDescent="0.2">
      <c r="B26" s="44" t="s">
        <v>34</v>
      </c>
      <c r="C26" s="44"/>
      <c r="D26" s="86"/>
      <c r="E26" s="85">
        <f>+E23-E24-E25</f>
        <v>39478.39</v>
      </c>
    </row>
    <row r="27" spans="2:10" ht="22.5" customHeight="1" x14ac:dyDescent="0.2">
      <c r="B27" s="44" t="s">
        <v>35</v>
      </c>
      <c r="C27" s="44"/>
      <c r="D27" s="86"/>
      <c r="E27" s="86"/>
    </row>
    <row r="28" spans="2:10" ht="15.75" customHeight="1" x14ac:dyDescent="0.2">
      <c r="B28" s="43" t="s">
        <v>206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39478.39</v>
      </c>
      <c r="G30" s="51"/>
    </row>
    <row r="31" spans="2:10" ht="23.25" thickTop="1" x14ac:dyDescent="0.2">
      <c r="B31" s="97" t="s">
        <v>200</v>
      </c>
      <c r="C31" s="95"/>
      <c r="D31" s="107"/>
      <c r="E31" s="107">
        <f>E35</f>
        <v>30.205348125478192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71</v>
      </c>
      <c r="C34" s="29"/>
    </row>
    <row r="35" spans="2:13" x14ac:dyDescent="0.2">
      <c r="B35" s="29" t="s">
        <v>72</v>
      </c>
      <c r="C35" s="49"/>
      <c r="E35" s="94">
        <f>E30/E36</f>
        <v>30.205348125478192</v>
      </c>
    </row>
    <row r="36" spans="2:13" x14ac:dyDescent="0.2">
      <c r="B36" s="29" t="s">
        <v>73</v>
      </c>
      <c r="C36" s="29"/>
      <c r="E36" s="94">
        <v>1307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187</v>
      </c>
      <c r="C44" s="156" t="s">
        <v>31</v>
      </c>
      <c r="D44" s="156"/>
      <c r="E44" s="156"/>
      <c r="F44" s="17"/>
      <c r="G44" s="17"/>
      <c r="H44" s="17"/>
    </row>
    <row r="45" spans="2:13" x14ac:dyDescent="0.2">
      <c r="B45" s="38" t="s">
        <v>188</v>
      </c>
      <c r="C45" s="156" t="s">
        <v>58</v>
      </c>
      <c r="D45" s="156"/>
      <c r="E45" s="156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1"/>
      <c r="J50" s="161"/>
      <c r="K50" s="161"/>
      <c r="L50" s="161"/>
      <c r="M50" s="161"/>
    </row>
    <row r="51" spans="2:13" x14ac:dyDescent="0.2">
      <c r="B51" s="38" t="s">
        <v>29</v>
      </c>
      <c r="C51" s="156" t="s">
        <v>44</v>
      </c>
      <c r="D51" s="156"/>
      <c r="E51" s="156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189</v>
      </c>
      <c r="C52" s="156" t="s">
        <v>45</v>
      </c>
      <c r="D52" s="156"/>
      <c r="E52" s="156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3" t="s">
        <v>62</v>
      </c>
      <c r="B3" s="163"/>
      <c r="C3" s="163"/>
      <c r="D3" s="163"/>
      <c r="E3" s="163"/>
      <c r="F3" s="163"/>
      <c r="G3" s="163"/>
    </row>
    <row r="4" spans="1:14" x14ac:dyDescent="0.2">
      <c r="A4" s="159" t="s">
        <v>0</v>
      </c>
      <c r="B4" s="159"/>
      <c r="C4" s="159"/>
      <c r="D4" s="159"/>
      <c r="E4" s="159"/>
      <c r="F4" s="159"/>
      <c r="G4" s="159"/>
    </row>
    <row r="5" spans="1:14" ht="15" customHeight="1" x14ac:dyDescent="0.2">
      <c r="A5" s="160" t="s">
        <v>50</v>
      </c>
      <c r="B5" s="160"/>
      <c r="C5" s="160"/>
      <c r="D5" s="160"/>
      <c r="E5" s="160"/>
      <c r="F5" s="160"/>
      <c r="G5" s="160"/>
    </row>
    <row r="6" spans="1:14" ht="15" customHeight="1" x14ac:dyDescent="0.2">
      <c r="A6" s="160" t="s">
        <v>51</v>
      </c>
      <c r="B6" s="160"/>
      <c r="C6" s="160"/>
      <c r="D6" s="160"/>
      <c r="E6" s="160"/>
      <c r="F6" s="160"/>
      <c r="G6" s="160"/>
    </row>
    <row r="7" spans="1:14" x14ac:dyDescent="0.2">
      <c r="A7" s="158" t="s">
        <v>1</v>
      </c>
      <c r="B7" s="158"/>
      <c r="C7" s="158"/>
      <c r="D7" s="158"/>
      <c r="E7" s="158"/>
      <c r="F7" s="158"/>
      <c r="G7" s="158"/>
    </row>
    <row r="8" spans="1:14" ht="15" x14ac:dyDescent="0.25">
      <c r="A8" s="163" t="s">
        <v>60</v>
      </c>
      <c r="B8" s="163"/>
      <c r="C8" s="163"/>
      <c r="D8" s="163"/>
      <c r="E8" s="163"/>
      <c r="F8" s="163"/>
      <c r="G8" s="163"/>
    </row>
    <row r="9" spans="1:14" x14ac:dyDescent="0.2">
      <c r="A9" s="158" t="s">
        <v>203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15" thickBot="1" x14ac:dyDescent="0.25">
      <c r="A10" s="157" t="s">
        <v>2</v>
      </c>
      <c r="B10" s="157"/>
      <c r="C10" s="157"/>
      <c r="D10" s="157"/>
      <c r="E10" s="157"/>
      <c r="F10" s="157"/>
      <c r="G10" s="157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208</v>
      </c>
      <c r="E12" s="55" t="s">
        <v>209</v>
      </c>
      <c r="F12" s="54" t="s">
        <v>20</v>
      </c>
      <c r="G12" s="54" t="s">
        <v>21</v>
      </c>
    </row>
    <row r="13" spans="1:14" s="8" customFormat="1" ht="15" x14ac:dyDescent="0.25">
      <c r="A13" s="3" t="s">
        <v>178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173</v>
      </c>
      <c r="G25" s="58">
        <f t="shared" si="3"/>
        <v>0</v>
      </c>
    </row>
    <row r="26" spans="1:15" ht="15" x14ac:dyDescent="0.25">
      <c r="A26" s="27" t="s">
        <v>174</v>
      </c>
      <c r="G26" s="58">
        <f t="shared" si="3"/>
        <v>0</v>
      </c>
    </row>
    <row r="27" spans="1:15" ht="15" x14ac:dyDescent="0.25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40</v>
      </c>
      <c r="G28" s="58">
        <f t="shared" si="3"/>
        <v>0</v>
      </c>
    </row>
    <row r="29" spans="1:15" ht="15" x14ac:dyDescent="0.25">
      <c r="A29" s="27" t="s">
        <v>207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210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187</v>
      </c>
      <c r="C40" s="162" t="s">
        <v>194</v>
      </c>
      <c r="D40" s="162"/>
      <c r="E40" s="162"/>
      <c r="F40" s="162"/>
      <c r="G40" s="162"/>
    </row>
    <row r="41" spans="1:15" ht="15" customHeight="1" x14ac:dyDescent="0.2">
      <c r="A41" s="2" t="s">
        <v>192</v>
      </c>
      <c r="C41" s="162" t="s">
        <v>195</v>
      </c>
      <c r="D41" s="162"/>
      <c r="E41" s="162"/>
      <c r="F41" s="162"/>
      <c r="G41" s="162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1"/>
      <c r="I47" s="161"/>
      <c r="J47" s="161"/>
      <c r="K47" s="161"/>
      <c r="L47" s="161"/>
    </row>
    <row r="48" spans="1:15" ht="15" customHeight="1" x14ac:dyDescent="0.2">
      <c r="A48" s="2" t="s">
        <v>29</v>
      </c>
      <c r="C48" s="162" t="s">
        <v>196</v>
      </c>
      <c r="D48" s="162"/>
      <c r="E48" s="162"/>
      <c r="F48" s="162"/>
      <c r="G48" s="162"/>
      <c r="I48" s="17"/>
      <c r="J48" s="17"/>
      <c r="K48" s="17"/>
      <c r="L48" s="17"/>
    </row>
    <row r="49" spans="1:12" ht="15" customHeight="1" x14ac:dyDescent="0.2">
      <c r="A49" s="2" t="s">
        <v>193</v>
      </c>
      <c r="C49" s="162" t="s">
        <v>197</v>
      </c>
      <c r="D49" s="162"/>
      <c r="E49" s="162"/>
      <c r="F49" s="162"/>
      <c r="G49" s="162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3" t="s">
        <v>62</v>
      </c>
      <c r="B3" s="163"/>
      <c r="C3" s="163"/>
      <c r="D3" s="163"/>
      <c r="E3" s="163"/>
      <c r="F3" s="163"/>
    </row>
    <row r="4" spans="1:12" x14ac:dyDescent="0.2">
      <c r="A4" s="159" t="s">
        <v>0</v>
      </c>
      <c r="B4" s="159"/>
      <c r="C4" s="159"/>
      <c r="D4" s="159"/>
      <c r="E4" s="159"/>
      <c r="F4" s="159"/>
    </row>
    <row r="5" spans="1:12" x14ac:dyDescent="0.2">
      <c r="A5" s="159" t="s">
        <v>50</v>
      </c>
      <c r="B5" s="159"/>
      <c r="C5" s="159"/>
      <c r="D5" s="159"/>
      <c r="E5" s="159"/>
      <c r="F5" s="159"/>
    </row>
    <row r="6" spans="1:12" ht="14.25" customHeight="1" x14ac:dyDescent="0.2">
      <c r="A6" s="159" t="s">
        <v>51</v>
      </c>
      <c r="B6" s="159"/>
      <c r="C6" s="159"/>
      <c r="D6" s="159"/>
      <c r="E6" s="159"/>
      <c r="F6" s="159"/>
      <c r="G6" s="67"/>
      <c r="H6" s="67"/>
      <c r="I6" s="67"/>
    </row>
    <row r="7" spans="1:12" x14ac:dyDescent="0.2">
      <c r="A7" s="158" t="s">
        <v>1</v>
      </c>
      <c r="B7" s="158"/>
      <c r="C7" s="158"/>
      <c r="D7" s="158"/>
      <c r="E7" s="158"/>
      <c r="F7" s="158"/>
    </row>
    <row r="8" spans="1:12" ht="15" x14ac:dyDescent="0.25">
      <c r="A8" s="163" t="s">
        <v>61</v>
      </c>
      <c r="B8" s="163"/>
      <c r="C8" s="163"/>
      <c r="D8" s="163"/>
      <c r="E8" s="163"/>
      <c r="F8" s="163"/>
    </row>
    <row r="9" spans="1:12" ht="17.25" customHeight="1" x14ac:dyDescent="0.2">
      <c r="A9" s="158" t="s">
        <v>212</v>
      </c>
      <c r="B9" s="158"/>
      <c r="C9" s="158"/>
      <c r="D9" s="158"/>
      <c r="E9" s="158"/>
      <c r="F9" s="158"/>
      <c r="G9" s="27"/>
      <c r="H9" s="27"/>
      <c r="I9" s="27"/>
    </row>
    <row r="10" spans="1:12" ht="17.25" customHeight="1" thickBot="1" x14ac:dyDescent="0.25">
      <c r="A10" s="157" t="s">
        <v>2</v>
      </c>
      <c r="B10" s="157"/>
      <c r="C10" s="157"/>
      <c r="D10" s="157"/>
      <c r="E10" s="157"/>
      <c r="F10" s="157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179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180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181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182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183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184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49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42</v>
      </c>
      <c r="J23" s="113"/>
    </row>
    <row r="24" spans="1:10" ht="15" x14ac:dyDescent="0.25">
      <c r="A24" s="5" t="s">
        <v>185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48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43</v>
      </c>
      <c r="H27" s="113"/>
      <c r="I27" s="113"/>
      <c r="J27" s="113"/>
    </row>
    <row r="28" spans="1:10" x14ac:dyDescent="0.2">
      <c r="A28" s="5" t="s">
        <v>186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198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199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211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204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205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202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213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47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187</v>
      </c>
      <c r="B45" s="162" t="s">
        <v>31</v>
      </c>
      <c r="C45" s="162"/>
      <c r="D45" s="162"/>
      <c r="E45" s="162"/>
      <c r="F45" s="162"/>
      <c r="G45" s="122"/>
      <c r="H45" s="122"/>
      <c r="I45" s="122"/>
    </row>
    <row r="46" spans="1:14" x14ac:dyDescent="0.2">
      <c r="A46" s="2" t="s">
        <v>192</v>
      </c>
      <c r="B46" s="162" t="s">
        <v>58</v>
      </c>
      <c r="C46" s="162"/>
      <c r="D46" s="162"/>
      <c r="E46" s="162"/>
      <c r="F46" s="162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1"/>
      <c r="K49" s="161"/>
      <c r="L49" s="161"/>
      <c r="M49" s="161"/>
      <c r="N49" s="161"/>
    </row>
    <row r="50" spans="1:14" ht="21" customHeight="1" x14ac:dyDescent="0.2">
      <c r="A50" s="2" t="s">
        <v>29</v>
      </c>
      <c r="B50" s="162" t="s">
        <v>44</v>
      </c>
      <c r="C50" s="162"/>
      <c r="D50" s="162"/>
      <c r="E50" s="162"/>
      <c r="F50" s="162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30</v>
      </c>
      <c r="B51" s="162" t="s">
        <v>45</v>
      </c>
      <c r="C51" s="162"/>
      <c r="D51" s="162"/>
      <c r="E51" s="162"/>
      <c r="F51" s="162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General'!Print_Area</vt:lpstr>
      <vt:lpstr>'Cambios en el Patrimonio'!Print_Area</vt:lpstr>
      <vt:lpstr>'Estado de Resultados acumulado'!Print_Area</vt:lpstr>
      <vt:lpstr>'Flujo de Efectivo'!Print_Area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2021-02-08T17:11:23Z</cp:lastPrinted>
  <dcterms:created xsi:type="dcterms:W3CDTF">2018-07-04T16:50:20Z</dcterms:created>
  <dcterms:modified xsi:type="dcterms:W3CDTF">2021-02-08T17:20:20Z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