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IFBAC\"/>
    </mc:Choice>
  </mc:AlternateContent>
  <xr:revisionPtr revIDLastSave="0" documentId="13_ncr:40001_{AA6B2923-27FD-45CA-B6FA-DE9BABF012B6}" xr6:coauthVersionLast="45" xr6:coauthVersionMax="45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BALANCE!$A$1:$D$57</definedName>
    <definedName name="_xlnm.Print_Area" localSheetId="1">RESULTADOS!$A$1:$D$57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18" i="2"/>
  <c r="D9" i="2"/>
  <c r="D45" i="1"/>
  <c r="D36" i="1"/>
  <c r="D31" i="1"/>
  <c r="D20" i="1"/>
  <c r="D15" i="1"/>
  <c r="D23" i="1" s="1"/>
  <c r="D37" i="1" l="1"/>
  <c r="D46" i="1" s="1"/>
  <c r="D28" i="2"/>
  <c r="D35" i="2" s="1"/>
  <c r="D39" i="2" s="1"/>
  <c r="D43" i="2" s="1"/>
  <c r="D46" i="2" s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<sst xmlns="http://schemas.openxmlformats.org/spreadsheetml/2006/main" count="83" uniqueCount="71">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</sst>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1/02%20-%20FEBRERO%202021%20HOJA%20CONSOLIDACION/HOJA%20CONSOLIDACION%2028%20FEBRERO%202021-BALANCES%20GRUPO%20IFBAC.%20-%20ABSOLU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Feb"/>
      <sheetName val="Pda.Eliminacion Est.Resulta Feb"/>
      <sheetName val="Partida Eliminacion-Patrimonio"/>
      <sheetName val="Anexo partida eliminac.Patrimon"/>
      <sheetName val="Cuadre Febrero 2021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8"/>
  <sheetViews>
    <sheetView tabSelected="1" showOutlineSymbols="0" defaultGridColor="0" topLeftCell="A31" colorId="57" zoomScaleNormal="100" workbookViewId="0">
      <selection activeCell="A13" sqref="A13:XFD13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6" width="5.710937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44255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560097139.31000006</v>
      </c>
    </row>
    <row r="13" spans="1:12" ht="15" customHeight="1">
      <c r="A13" s="17" t="s">
        <v>8</v>
      </c>
      <c r="B13" s="17"/>
      <c r="C13" s="18"/>
      <c r="D13" s="19">
        <v>339764262.63</v>
      </c>
    </row>
    <row r="14" spans="1:12" ht="15" customHeight="1">
      <c r="A14" s="17" t="s">
        <v>9</v>
      </c>
      <c r="B14" s="17"/>
      <c r="C14" s="18"/>
      <c r="D14" s="19">
        <v>1933149750.6800001</v>
      </c>
      <c r="L14" s="20"/>
    </row>
    <row r="15" spans="1:12" ht="15" customHeight="1">
      <c r="C15" s="18"/>
      <c r="D15" s="21">
        <f>SUM(D12:D14)</f>
        <v>2833011152.6199999</v>
      </c>
      <c r="L15" s="22"/>
    </row>
    <row r="16" spans="1:12" ht="15" customHeight="1">
      <c r="A16" s="2" t="s">
        <v>10</v>
      </c>
      <c r="C16" s="18"/>
    </row>
    <row r="17" spans="1:12" ht="15" customHeight="1">
      <c r="A17" s="2" t="s">
        <v>11</v>
      </c>
      <c r="C17" s="18"/>
      <c r="D17" s="13">
        <v>2110205.59</v>
      </c>
      <c r="L17" s="22"/>
    </row>
    <row r="18" spans="1:12" ht="15" customHeight="1">
      <c r="A18" s="2" t="s">
        <v>12</v>
      </c>
      <c r="C18" s="18"/>
      <c r="D18" s="13">
        <v>247500</v>
      </c>
      <c r="L18" s="22"/>
    </row>
    <row r="19" spans="1:12" ht="15" customHeight="1">
      <c r="A19" s="23" t="s">
        <v>13</v>
      </c>
      <c r="B19" s="23"/>
      <c r="C19" s="18"/>
      <c r="D19" s="13">
        <v>54054267.730129994</v>
      </c>
      <c r="L19" s="22"/>
    </row>
    <row r="20" spans="1:12" ht="15" customHeight="1">
      <c r="C20" s="18"/>
      <c r="D20" s="21">
        <f>SUM(D17:D19)</f>
        <v>56411973.320129991</v>
      </c>
      <c r="L20" s="3"/>
    </row>
    <row r="21" spans="1:12" ht="15.75" customHeight="1">
      <c r="A21" s="2" t="s">
        <v>14</v>
      </c>
      <c r="C21" s="18"/>
      <c r="D21" s="19"/>
    </row>
    <row r="22" spans="1:12" ht="15" customHeight="1">
      <c r="A22" s="23" t="s">
        <v>15</v>
      </c>
      <c r="B22" s="23"/>
      <c r="C22" s="18"/>
      <c r="D22" s="19">
        <v>40217319.159999996</v>
      </c>
    </row>
    <row r="23" spans="1:12" ht="15.75" customHeight="1" thickBot="1">
      <c r="A23" s="24" t="s">
        <v>16</v>
      </c>
      <c r="B23" s="24"/>
      <c r="C23" s="25"/>
      <c r="D23" s="26">
        <f>+D15+D20+D22</f>
        <v>2929640445.1001296</v>
      </c>
    </row>
    <row r="24" spans="1:12" ht="15" customHeight="1" thickTop="1">
      <c r="C24" s="17"/>
      <c r="D24" s="2"/>
    </row>
    <row r="25" spans="1:12" ht="15" customHeight="1">
      <c r="A25" s="27" t="s">
        <v>17</v>
      </c>
      <c r="B25" s="27"/>
      <c r="C25" s="17"/>
      <c r="D25" s="2"/>
    </row>
    <row r="26" spans="1:12" ht="4.5" customHeight="1">
      <c r="A26" s="14"/>
      <c r="B26" s="14"/>
      <c r="C26" s="14"/>
      <c r="D26" s="14"/>
    </row>
    <row r="27" spans="1:12" ht="15" customHeight="1">
      <c r="A27" s="17" t="s">
        <v>18</v>
      </c>
      <c r="B27" s="17"/>
      <c r="C27" s="25"/>
      <c r="D27" s="19">
        <v>2205614664.6700001</v>
      </c>
    </row>
    <row r="28" spans="1:12" ht="15" customHeight="1">
      <c r="A28" s="17" t="s">
        <v>19</v>
      </c>
      <c r="B28" s="17"/>
      <c r="C28" s="28"/>
      <c r="D28" s="13">
        <v>174645102.59999999</v>
      </c>
    </row>
    <row r="29" spans="1:12" ht="15" customHeight="1">
      <c r="A29" s="17" t="s">
        <v>20</v>
      </c>
      <c r="B29" s="17"/>
      <c r="C29" s="28"/>
      <c r="D29" s="13">
        <v>135714774.27000001</v>
      </c>
    </row>
    <row r="30" spans="1:12" ht="15" customHeight="1">
      <c r="A30" s="17" t="s">
        <v>21</v>
      </c>
      <c r="B30" s="17"/>
      <c r="C30" s="28"/>
      <c r="D30" s="13">
        <v>19234520.210000001</v>
      </c>
    </row>
    <row r="31" spans="1:12" ht="15" customHeight="1">
      <c r="C31" s="28"/>
      <c r="D31" s="21">
        <f>SUM(D27:D30)</f>
        <v>2535209061.75</v>
      </c>
    </row>
    <row r="32" spans="1:12" s="3" customFormat="1" ht="15" customHeight="1">
      <c r="A32" s="2" t="s">
        <v>22</v>
      </c>
      <c r="B32" s="2"/>
      <c r="C32" s="28"/>
      <c r="D32" s="19"/>
      <c r="E32" s="2"/>
      <c r="F32" s="2"/>
      <c r="G32" s="2"/>
      <c r="I32" s="2"/>
      <c r="J32" s="2"/>
      <c r="K32" s="2"/>
      <c r="L32" s="2"/>
    </row>
    <row r="33" spans="1:12" s="3" customFormat="1" ht="15" customHeight="1">
      <c r="A33" s="2" t="s">
        <v>23</v>
      </c>
      <c r="B33" s="2"/>
      <c r="C33" s="28"/>
      <c r="D33" s="13">
        <v>80478646.530129999</v>
      </c>
      <c r="E33" s="2"/>
      <c r="F33" s="2"/>
      <c r="G33" s="2"/>
      <c r="I33" s="2"/>
      <c r="J33" s="2"/>
      <c r="K33" s="2"/>
      <c r="L33" s="2"/>
    </row>
    <row r="34" spans="1:12" s="3" customFormat="1" ht="15" customHeight="1">
      <c r="A34" s="2" t="s">
        <v>24</v>
      </c>
      <c r="B34" s="2"/>
      <c r="C34" s="28"/>
      <c r="D34" s="13">
        <v>8630496.7799999993</v>
      </c>
      <c r="E34" s="2"/>
      <c r="F34" s="2"/>
      <c r="G34" s="2"/>
      <c r="I34" s="2"/>
      <c r="J34" s="2"/>
      <c r="K34" s="2"/>
      <c r="L34" s="2"/>
    </row>
    <row r="35" spans="1:12" s="3" customFormat="1" ht="15" customHeight="1">
      <c r="A35" s="2" t="s">
        <v>25</v>
      </c>
      <c r="B35" s="2"/>
      <c r="C35" s="28"/>
      <c r="D35" s="13">
        <v>7690016.4800000004</v>
      </c>
      <c r="E35" s="2"/>
      <c r="F35" s="2"/>
      <c r="G35" s="2"/>
      <c r="I35" s="2"/>
      <c r="J35" s="2"/>
      <c r="K35" s="2"/>
      <c r="L35" s="2"/>
    </row>
    <row r="36" spans="1:12" s="3" customFormat="1" ht="15" customHeight="1">
      <c r="A36" s="2"/>
      <c r="B36" s="2"/>
      <c r="C36" s="28"/>
      <c r="D36" s="21">
        <f>SUM(D33:D35)</f>
        <v>96799159.790130004</v>
      </c>
      <c r="E36" s="2"/>
      <c r="F36" s="2"/>
      <c r="G36" s="2"/>
      <c r="I36" s="2"/>
      <c r="J36" s="2"/>
      <c r="K36" s="2"/>
      <c r="L36" s="2"/>
    </row>
    <row r="37" spans="1:12" s="3" customFormat="1" ht="15" customHeight="1">
      <c r="A37" s="24" t="s">
        <v>26</v>
      </c>
      <c r="B37" s="24"/>
      <c r="C37" s="28"/>
      <c r="D37" s="21">
        <f>+D31+D36</f>
        <v>2632008221.5401301</v>
      </c>
      <c r="E37" s="2"/>
      <c r="F37" s="2"/>
      <c r="G37" s="2"/>
      <c r="I37" s="2"/>
      <c r="J37" s="2"/>
      <c r="K37" s="2"/>
      <c r="L37" s="2"/>
    </row>
    <row r="38" spans="1:12" s="3" customFormat="1" ht="3" customHeight="1">
      <c r="A38" s="29"/>
      <c r="B38" s="29"/>
      <c r="C38" s="28"/>
      <c r="D38" s="19"/>
      <c r="E38" s="2"/>
      <c r="F38" s="2"/>
      <c r="G38" s="2"/>
      <c r="I38" s="2"/>
      <c r="J38" s="2"/>
      <c r="K38" s="2"/>
      <c r="L38" s="2"/>
    </row>
    <row r="39" spans="1:12" s="3" customFormat="1" ht="15" customHeight="1">
      <c r="A39" s="2" t="s">
        <v>27</v>
      </c>
      <c r="B39" s="2"/>
      <c r="C39" s="28"/>
      <c r="D39" s="30">
        <v>233.98000001907349</v>
      </c>
      <c r="E39" s="2"/>
      <c r="F39" s="2"/>
      <c r="G39" s="2"/>
      <c r="I39" s="2"/>
      <c r="J39" s="2"/>
      <c r="K39" s="2"/>
      <c r="L39" s="2"/>
    </row>
    <row r="40" spans="1:12" s="3" customFormat="1" ht="9.9499999999999993" customHeight="1">
      <c r="A40" s="2"/>
      <c r="B40" s="2"/>
      <c r="C40" s="28"/>
      <c r="D40" s="13"/>
      <c r="E40" s="2"/>
      <c r="F40" s="2"/>
      <c r="G40" s="2"/>
      <c r="I40" s="2"/>
      <c r="J40" s="2"/>
      <c r="K40" s="2"/>
      <c r="L40" s="2"/>
    </row>
    <row r="41" spans="1:12" s="3" customFormat="1" ht="15" customHeight="1">
      <c r="A41" s="2" t="s">
        <v>28</v>
      </c>
      <c r="B41" s="2"/>
      <c r="C41" s="28"/>
      <c r="D41" s="13"/>
      <c r="E41" s="2"/>
      <c r="F41" s="2"/>
      <c r="G41" s="2"/>
      <c r="I41" s="2"/>
      <c r="J41" s="2"/>
      <c r="K41" s="2"/>
      <c r="L41" s="2"/>
    </row>
    <row r="42" spans="1:12" s="3" customFormat="1" ht="15" customHeight="1">
      <c r="A42" s="2" t="s">
        <v>29</v>
      </c>
      <c r="B42" s="2"/>
      <c r="C42" s="28"/>
      <c r="D42" s="31">
        <v>146949600</v>
      </c>
      <c r="E42" s="2"/>
      <c r="F42" s="2"/>
      <c r="G42" s="2"/>
      <c r="I42" s="2"/>
      <c r="J42" s="2"/>
      <c r="K42" s="2"/>
      <c r="L42" s="2"/>
    </row>
    <row r="43" spans="1:12" s="3" customFormat="1" ht="12.75" customHeight="1">
      <c r="A43" s="2" t="s">
        <v>30</v>
      </c>
      <c r="B43" s="2"/>
      <c r="C43" s="28"/>
      <c r="D43" s="2"/>
      <c r="E43" s="2"/>
      <c r="F43" s="2"/>
      <c r="G43" s="2"/>
      <c r="I43" s="2"/>
      <c r="J43" s="2"/>
      <c r="K43" s="2"/>
      <c r="L43" s="2"/>
    </row>
    <row r="44" spans="1:12" s="3" customFormat="1" ht="12.75" customHeight="1">
      <c r="A44" s="2" t="s">
        <v>31</v>
      </c>
      <c r="B44" s="2"/>
      <c r="C44" s="28"/>
      <c r="D44" s="31">
        <v>150682389.53999999</v>
      </c>
      <c r="E44" s="2"/>
      <c r="F44" s="2"/>
      <c r="G44" s="2"/>
      <c r="I44" s="2"/>
      <c r="J44" s="2"/>
      <c r="K44" s="2"/>
      <c r="L44" s="2"/>
    </row>
    <row r="45" spans="1:12" s="3" customFormat="1" ht="15" customHeight="1">
      <c r="A45" s="24" t="s">
        <v>32</v>
      </c>
      <c r="B45" s="24"/>
      <c r="C45" s="28"/>
      <c r="D45" s="21">
        <f>SUM(D42:D44)</f>
        <v>297631989.53999996</v>
      </c>
      <c r="E45" s="2"/>
      <c r="F45" s="2"/>
      <c r="G45" s="2"/>
      <c r="I45" s="2"/>
      <c r="J45" s="2"/>
      <c r="K45" s="2"/>
      <c r="L45" s="2"/>
    </row>
    <row r="46" spans="1:12" s="3" customFormat="1" ht="15" customHeight="1" thickBot="1">
      <c r="A46" s="24" t="s">
        <v>33</v>
      </c>
      <c r="B46" s="24"/>
      <c r="C46" s="25"/>
      <c r="D46" s="26">
        <f>+D37+D39+D45</f>
        <v>2929640445.0601301</v>
      </c>
      <c r="E46" s="2"/>
      <c r="G46" s="32"/>
      <c r="I46" s="2"/>
      <c r="J46" s="2"/>
      <c r="K46" s="2"/>
      <c r="L46" s="2"/>
    </row>
    <row r="47" spans="1:12" s="3" customFormat="1" ht="15" customHeight="1" thickTop="1" thickBot="1">
      <c r="A47" s="9"/>
      <c r="B47" s="9"/>
      <c r="C47" s="9"/>
      <c r="D47" s="9"/>
      <c r="E47" s="33"/>
      <c r="F47" s="2"/>
      <c r="G47" s="2"/>
      <c r="I47" s="2"/>
      <c r="J47" s="2"/>
      <c r="K47" s="2"/>
      <c r="L47" s="2"/>
    </row>
    <row r="48" spans="1:12" ht="15" customHeight="1" thickTop="1">
      <c r="A48" s="10"/>
      <c r="B48" s="10"/>
      <c r="C48" s="10"/>
      <c r="D48" s="10"/>
      <c r="E48" s="33"/>
    </row>
    <row r="49" spans="1:5" ht="15" customHeight="1">
      <c r="A49" s="10"/>
      <c r="B49" s="10"/>
      <c r="C49" s="10"/>
      <c r="D49" s="10"/>
      <c r="E49" s="33"/>
    </row>
    <row r="50" spans="1:5" ht="15" customHeight="1">
      <c r="A50" s="34" t="s">
        <v>34</v>
      </c>
      <c r="B50" s="35" t="s">
        <v>35</v>
      </c>
      <c r="C50" s="35"/>
      <c r="D50" s="35"/>
      <c r="E50" s="33"/>
    </row>
    <row r="51" spans="1:5" ht="15" customHeight="1">
      <c r="A51" s="34" t="s">
        <v>36</v>
      </c>
      <c r="B51" s="35" t="s">
        <v>37</v>
      </c>
      <c r="C51" s="35"/>
      <c r="D51" s="35"/>
      <c r="E51" s="33"/>
    </row>
    <row r="52" spans="1:5" ht="15" customHeight="1">
      <c r="A52" s="10"/>
      <c r="B52" s="10"/>
      <c r="C52" s="10"/>
      <c r="D52" s="10"/>
      <c r="E52" s="33"/>
    </row>
    <row r="53" spans="1:5" ht="15" customHeight="1">
      <c r="E53" s="33"/>
    </row>
    <row r="54" spans="1:5" ht="15" customHeight="1">
      <c r="E54" s="33"/>
    </row>
    <row r="55" spans="1:5" ht="15" customHeight="1">
      <c r="D55" s="2"/>
      <c r="E55" s="33"/>
    </row>
    <row r="56" spans="1:5" ht="15" customHeight="1">
      <c r="A56" s="35" t="s">
        <v>38</v>
      </c>
      <c r="B56" s="35"/>
      <c r="C56" s="35"/>
      <c r="D56" s="35"/>
      <c r="E56" s="33"/>
    </row>
    <row r="57" spans="1:5" ht="15" customHeight="1">
      <c r="A57" s="36" t="s">
        <v>39</v>
      </c>
      <c r="B57" s="36"/>
      <c r="C57" s="36"/>
      <c r="D57" s="36"/>
      <c r="E57" s="33"/>
    </row>
    <row r="58" spans="1:5" ht="15" customHeight="1">
      <c r="D58" s="2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A67" s="37"/>
      <c r="B67" s="37"/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38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opLeftCell="A41" zoomScale="110" zoomScaleNormal="110" workbookViewId="0">
      <selection activeCell="H49" sqref="H49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40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41</v>
      </c>
      <c r="B4" s="42"/>
      <c r="C4" s="42"/>
      <c r="D4" s="42"/>
    </row>
    <row r="5" spans="1:4">
      <c r="A5" s="43">
        <v>44255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42</v>
      </c>
      <c r="B9" s="48"/>
      <c r="D9" s="49">
        <f>SUM(D10:D16)</f>
        <v>43222821.259580001</v>
      </c>
    </row>
    <row r="10" spans="1:4">
      <c r="A10" s="40" t="s">
        <v>43</v>
      </c>
      <c r="D10" s="19">
        <v>29403477.280000001</v>
      </c>
    </row>
    <row r="11" spans="1:4">
      <c r="A11" s="40" t="s">
        <v>44</v>
      </c>
      <c r="D11" s="19">
        <v>1813951.4200000002</v>
      </c>
    </row>
    <row r="12" spans="1:4">
      <c r="A12" s="50" t="s">
        <v>45</v>
      </c>
      <c r="B12" s="50"/>
      <c r="D12" s="19">
        <v>3024048.99</v>
      </c>
    </row>
    <row r="13" spans="1:4">
      <c r="A13" s="50" t="s">
        <v>46</v>
      </c>
      <c r="B13" s="50"/>
      <c r="D13" s="19">
        <v>6041.12</v>
      </c>
    </row>
    <row r="14" spans="1:4">
      <c r="A14" s="40" t="s">
        <v>47</v>
      </c>
      <c r="D14" s="19">
        <v>91762.42</v>
      </c>
    </row>
    <row r="15" spans="1:4">
      <c r="A15" s="40" t="s">
        <v>48</v>
      </c>
      <c r="D15" s="19">
        <v>517003.11</v>
      </c>
    </row>
    <row r="16" spans="1:4">
      <c r="A16" s="40" t="s">
        <v>49</v>
      </c>
      <c r="D16" s="19">
        <v>8366536.9195800005</v>
      </c>
    </row>
    <row r="17" spans="1:4">
      <c r="A17" s="40" t="s">
        <v>50</v>
      </c>
      <c r="D17" s="51"/>
    </row>
    <row r="18" spans="1:4">
      <c r="A18" s="48" t="s">
        <v>51</v>
      </c>
      <c r="B18" s="48"/>
      <c r="D18" s="49">
        <f>SUM(D19:D24)</f>
        <v>12010736.140000001</v>
      </c>
    </row>
    <row r="19" spans="1:4">
      <c r="A19" s="40" t="s">
        <v>52</v>
      </c>
      <c r="D19" s="52">
        <v>6919401.2999999998</v>
      </c>
    </row>
    <row r="20" spans="1:4">
      <c r="A20" s="40" t="s">
        <v>53</v>
      </c>
      <c r="D20" s="52">
        <v>1004754.9299999999</v>
      </c>
    </row>
    <row r="21" spans="1:4">
      <c r="A21" s="40" t="s">
        <v>54</v>
      </c>
      <c r="D21" s="52">
        <v>1290246.52</v>
      </c>
    </row>
    <row r="22" spans="1:4">
      <c r="A22" s="53" t="s">
        <v>55</v>
      </c>
      <c r="B22" s="53"/>
      <c r="D22" s="52">
        <v>5881.65</v>
      </c>
    </row>
    <row r="23" spans="1:4">
      <c r="A23" s="53" t="s">
        <v>56</v>
      </c>
      <c r="B23" s="53"/>
      <c r="D23" s="52">
        <v>31164.12</v>
      </c>
    </row>
    <row r="24" spans="1:4">
      <c r="A24" s="40" t="s">
        <v>57</v>
      </c>
      <c r="D24" s="49">
        <v>2759287.62</v>
      </c>
    </row>
    <row r="25" spans="1:4">
      <c r="A25" s="40" t="s">
        <v>50</v>
      </c>
      <c r="D25" s="54"/>
    </row>
    <row r="26" spans="1:4">
      <c r="A26" s="53" t="s">
        <v>58</v>
      </c>
      <c r="B26" s="53"/>
      <c r="D26" s="49">
        <v>8202469.75</v>
      </c>
    </row>
    <row r="27" spans="1:4">
      <c r="D27" s="52"/>
    </row>
    <row r="28" spans="1:4">
      <c r="A28" s="55" t="s">
        <v>59</v>
      </c>
      <c r="B28" s="55"/>
      <c r="D28" s="54">
        <f>SUM(D9-D18-D26)</f>
        <v>23009615.369580001</v>
      </c>
    </row>
    <row r="29" spans="1:4">
      <c r="D29" s="52"/>
    </row>
    <row r="30" spans="1:4">
      <c r="A30" s="48" t="s">
        <v>60</v>
      </c>
      <c r="B30" s="48"/>
      <c r="D30" s="49">
        <f>SUM(D31:D33)</f>
        <v>18104589.81958</v>
      </c>
    </row>
    <row r="31" spans="1:4">
      <c r="A31" s="40" t="s">
        <v>61</v>
      </c>
      <c r="D31" s="52">
        <v>6357411.0899999999</v>
      </c>
    </row>
    <row r="32" spans="1:4">
      <c r="A32" s="40" t="s">
        <v>62</v>
      </c>
      <c r="D32" s="56">
        <v>10143873.549579998</v>
      </c>
    </row>
    <row r="33" spans="1:6">
      <c r="A33" s="40" t="s">
        <v>63</v>
      </c>
      <c r="D33" s="56">
        <v>1603305.18</v>
      </c>
    </row>
    <row r="34" spans="1:6">
      <c r="D34" s="51"/>
    </row>
    <row r="35" spans="1:6">
      <c r="A35" s="55" t="s">
        <v>64</v>
      </c>
      <c r="B35" s="55"/>
      <c r="D35" s="57">
        <f>SUM(D28-D30)</f>
        <v>4905025.5500000007</v>
      </c>
    </row>
    <row r="36" spans="1:6" ht="9.9499999999999993" customHeight="1">
      <c r="A36" s="53"/>
      <c r="B36" s="53"/>
      <c r="D36" s="57"/>
    </row>
    <row r="37" spans="1:6" ht="9.9499999999999993" customHeight="1">
      <c r="A37" s="40" t="s">
        <v>50</v>
      </c>
      <c r="D37" s="52"/>
    </row>
    <row r="38" spans="1:6">
      <c r="A38" s="40" t="s">
        <v>65</v>
      </c>
      <c r="D38" s="49">
        <v>2049164.7800000003</v>
      </c>
    </row>
    <row r="39" spans="1:6">
      <c r="A39" s="55" t="s">
        <v>66</v>
      </c>
      <c r="B39" s="55"/>
      <c r="D39" s="54">
        <f>+D35+D38</f>
        <v>6954190.330000001</v>
      </c>
    </row>
    <row r="40" spans="1:6" ht="9.9499999999999993" customHeight="1">
      <c r="D40" s="52"/>
    </row>
    <row r="41" spans="1:6">
      <c r="A41" s="40" t="s">
        <v>67</v>
      </c>
      <c r="D41" s="52">
        <v>-2214901.67</v>
      </c>
    </row>
    <row r="42" spans="1:6">
      <c r="A42" s="40" t="s">
        <v>68</v>
      </c>
      <c r="D42" s="52">
        <v>0</v>
      </c>
    </row>
    <row r="43" spans="1:6">
      <c r="A43" s="55" t="s">
        <v>69</v>
      </c>
      <c r="B43" s="55"/>
      <c r="D43" s="51">
        <f>+D39+D41+D42</f>
        <v>4739288.6600000011</v>
      </c>
    </row>
    <row r="44" spans="1:6">
      <c r="A44" s="53"/>
      <c r="B44" s="53"/>
      <c r="D44" s="54"/>
    </row>
    <row r="45" spans="1:6">
      <c r="A45" s="40" t="s">
        <v>27</v>
      </c>
      <c r="D45" s="57">
        <v>0</v>
      </c>
    </row>
    <row r="46" spans="1:6" ht="15.75" thickBot="1">
      <c r="A46" s="48" t="s">
        <v>70</v>
      </c>
      <c r="B46" s="48"/>
      <c r="D46" s="58">
        <f>+D43-D45</f>
        <v>4739288.6600000011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34</v>
      </c>
      <c r="B50" s="35" t="s">
        <v>35</v>
      </c>
      <c r="C50" s="35"/>
      <c r="D50" s="35"/>
      <c r="E50" s="33"/>
    </row>
    <row r="51" spans="1:5" s="2" customFormat="1" ht="15" customHeight="1">
      <c r="A51" s="34" t="s">
        <v>36</v>
      </c>
      <c r="B51" s="35" t="s">
        <v>37</v>
      </c>
      <c r="C51" s="35"/>
      <c r="D51" s="35"/>
      <c r="E51" s="33"/>
    </row>
    <row r="56" spans="1:5">
      <c r="A56" s="35" t="s">
        <v>38</v>
      </c>
      <c r="B56" s="35"/>
      <c r="C56" s="35"/>
      <c r="D56" s="35"/>
    </row>
    <row r="57" spans="1:5">
      <c r="A57" s="36" t="s">
        <v>39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2021-03-15T18:04:30Z</dcterms:created>
  <dcterms:modified xsi:type="dcterms:W3CDTF">2021-03-15T18:06:20Z</dcterms:modified>
</cp:coreProperties>
</file>