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CIONES CIERRE 2021\ESTADOS FINANCIEROS BOLSA VALORES\"/>
    </mc:Choice>
  </mc:AlternateContent>
  <bookViews>
    <workbookView xWindow="0" yWindow="0" windowWidth="20490" windowHeight="7620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Estados Financieros Feb2021" sheetId="17" r:id="rId5"/>
  </sheets>
  <calcPr calcId="162913"/>
</workbook>
</file>

<file path=xl/calcChain.xml><?xml version="1.0" encoding="utf-8"?>
<calcChain xmlns="http://schemas.openxmlformats.org/spreadsheetml/2006/main">
  <c r="G101" i="17" l="1"/>
  <c r="G104" i="17" s="1"/>
  <c r="G107" i="17" s="1"/>
  <c r="G111" i="17" s="1"/>
  <c r="S35" i="10" l="1"/>
  <c r="S37" i="10"/>
  <c r="S38" i="10"/>
  <c r="S44" i="10"/>
  <c r="S48" i="10"/>
  <c r="Q35" i="10"/>
  <c r="Q37" i="10"/>
  <c r="Q38" i="10"/>
  <c r="Q44" i="10"/>
  <c r="Q48" i="10"/>
  <c r="S16" i="10"/>
  <c r="S19" i="10"/>
  <c r="Q16" i="10"/>
  <c r="Q19" i="10"/>
  <c r="I11" i="10"/>
  <c r="I17" i="10" s="1"/>
  <c r="I12" i="10"/>
  <c r="I13" i="10"/>
  <c r="I14" i="10"/>
  <c r="S14" i="10" s="1"/>
  <c r="I15" i="10"/>
  <c r="I18" i="10"/>
  <c r="S18" i="10" s="1"/>
  <c r="S23" i="10" s="1"/>
  <c r="I23" i="10"/>
  <c r="I20" i="10"/>
  <c r="S20" i="10" s="1"/>
  <c r="I21" i="10"/>
  <c r="S21" i="10" s="1"/>
  <c r="I22" i="10"/>
  <c r="I27" i="10"/>
  <c r="I36" i="10" s="1"/>
  <c r="I28" i="10"/>
  <c r="S28" i="10" s="1"/>
  <c r="I29" i="10"/>
  <c r="S29" i="10" s="1"/>
  <c r="I30" i="10"/>
  <c r="S30" i="10" s="1"/>
  <c r="I31" i="10"/>
  <c r="S31" i="10" s="1"/>
  <c r="I32" i="10"/>
  <c r="S32" i="10" s="1"/>
  <c r="I33" i="10"/>
  <c r="S33" i="10" s="1"/>
  <c r="I34" i="10"/>
  <c r="S34" i="10" s="1"/>
  <c r="I39" i="10"/>
  <c r="S39" i="10" s="1"/>
  <c r="S40" i="10" s="1"/>
  <c r="I43" i="10"/>
  <c r="I49" i="10" s="1"/>
  <c r="I45" i="10"/>
  <c r="S45" i="10" s="1"/>
  <c r="I46" i="10"/>
  <c r="S46" i="10" s="1"/>
  <c r="I47" i="10"/>
  <c r="S47" i="10" s="1"/>
  <c r="S12" i="10"/>
  <c r="S13" i="10"/>
  <c r="S15" i="10"/>
  <c r="S22" i="10"/>
  <c r="S11" i="10"/>
  <c r="S17" i="10" s="1"/>
  <c r="G27" i="10"/>
  <c r="Q27" i="10" s="1"/>
  <c r="G28" i="10"/>
  <c r="Q28" i="10" s="1"/>
  <c r="G29" i="10"/>
  <c r="Q29" i="10" s="1"/>
  <c r="G30" i="10"/>
  <c r="Q30" i="10" s="1"/>
  <c r="G31" i="10"/>
  <c r="Q31" i="10" s="1"/>
  <c r="G32" i="10"/>
  <c r="Q32" i="10" s="1"/>
  <c r="G33" i="10"/>
  <c r="Q33" i="10" s="1"/>
  <c r="G34" i="10"/>
  <c r="Q34" i="10" s="1"/>
  <c r="G39" i="10"/>
  <c r="G43" i="10"/>
  <c r="Q43" i="10" s="1"/>
  <c r="G45" i="10"/>
  <c r="Q45" i="10" s="1"/>
  <c r="G46" i="10"/>
  <c r="Q46" i="10" s="1"/>
  <c r="S48" i="2"/>
  <c r="S44" i="2"/>
  <c r="S38" i="2"/>
  <c r="S37" i="2"/>
  <c r="S35" i="2"/>
  <c r="S19" i="2"/>
  <c r="S16" i="2"/>
  <c r="Q48" i="2"/>
  <c r="Q44" i="2"/>
  <c r="Q38" i="2"/>
  <c r="Q37" i="2"/>
  <c r="Q35" i="2"/>
  <c r="Q19" i="2"/>
  <c r="Q16" i="2"/>
  <c r="I11" i="2"/>
  <c r="S11" i="2"/>
  <c r="S17" i="2" s="1"/>
  <c r="I12" i="2"/>
  <c r="S12" i="2" s="1"/>
  <c r="I13" i="2"/>
  <c r="S13" i="2" s="1"/>
  <c r="I14" i="2"/>
  <c r="S14" i="2" s="1"/>
  <c r="I15" i="2"/>
  <c r="S15" i="2" s="1"/>
  <c r="I18" i="2"/>
  <c r="S18" i="2" s="1"/>
  <c r="S23" i="2" s="1"/>
  <c r="I20" i="2"/>
  <c r="S20" i="2" s="1"/>
  <c r="I21" i="2"/>
  <c r="S21" i="2" s="1"/>
  <c r="I22" i="2"/>
  <c r="S22" i="2" s="1"/>
  <c r="I27" i="2"/>
  <c r="S27" i="2" s="1"/>
  <c r="S36" i="2" s="1"/>
  <c r="I28" i="2"/>
  <c r="S28" i="2" s="1"/>
  <c r="I29" i="2"/>
  <c r="S29" i="2" s="1"/>
  <c r="I30" i="2"/>
  <c r="S30" i="2" s="1"/>
  <c r="I31" i="2"/>
  <c r="S31" i="2" s="1"/>
  <c r="I32" i="2"/>
  <c r="S32" i="2" s="1"/>
  <c r="I33" i="2"/>
  <c r="S33" i="2" s="1"/>
  <c r="I34" i="2"/>
  <c r="S34" i="2" s="1"/>
  <c r="I39" i="2"/>
  <c r="S39" i="2" s="1"/>
  <c r="S40" i="2" s="1"/>
  <c r="I43" i="2"/>
  <c r="I49" i="2" s="1"/>
  <c r="I45" i="2"/>
  <c r="S45" i="2" s="1"/>
  <c r="I46" i="2"/>
  <c r="S46" i="2" s="1"/>
  <c r="I47" i="2"/>
  <c r="S47" i="2" s="1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9" i="2"/>
  <c r="Q39" i="2" s="1"/>
  <c r="Q40" i="2" s="1"/>
  <c r="G43" i="2"/>
  <c r="Q43" i="2" s="1"/>
  <c r="G45" i="2"/>
  <c r="Q45" i="2" s="1"/>
  <c r="G46" i="2"/>
  <c r="Q46" i="2" s="1"/>
  <c r="X17" i="11"/>
  <c r="X20" i="11"/>
  <c r="X23" i="11"/>
  <c r="V17" i="11"/>
  <c r="V20" i="11" s="1"/>
  <c r="V23" i="11" s="1"/>
  <c r="S16" i="11"/>
  <c r="S24" i="11"/>
  <c r="S25" i="11"/>
  <c r="S26" i="11"/>
  <c r="Q16" i="11"/>
  <c r="Q24" i="11"/>
  <c r="Q25" i="11"/>
  <c r="Q26" i="11"/>
  <c r="I11" i="11"/>
  <c r="S11" i="11" s="1"/>
  <c r="I12" i="11"/>
  <c r="S12" i="11" s="1"/>
  <c r="I13" i="11"/>
  <c r="S13" i="11" s="1"/>
  <c r="I14" i="11"/>
  <c r="S14" i="11" s="1"/>
  <c r="I15" i="11"/>
  <c r="S15" i="11" s="1"/>
  <c r="I18" i="11"/>
  <c r="S18" i="11" s="1"/>
  <c r="I19" i="11"/>
  <c r="S19" i="11" s="1"/>
  <c r="I21" i="11"/>
  <c r="S21" i="11" s="1"/>
  <c r="I22" i="11"/>
  <c r="S22" i="11" s="1"/>
  <c r="I10" i="11"/>
  <c r="S10" i="11" s="1"/>
  <c r="G10" i="11"/>
  <c r="Q10" i="11" s="1"/>
  <c r="G14" i="11"/>
  <c r="Q14" i="11" s="1"/>
  <c r="G15" i="11"/>
  <c r="Q15" i="11" s="1"/>
  <c r="G18" i="11"/>
  <c r="Q18" i="11" s="1"/>
  <c r="G19" i="11"/>
  <c r="Q19" i="11" s="1"/>
  <c r="G21" i="11"/>
  <c r="Q21" i="11" s="1"/>
  <c r="G22" i="11"/>
  <c r="Q22" i="11" s="1"/>
  <c r="S26" i="3"/>
  <c r="S25" i="3"/>
  <c r="S24" i="3"/>
  <c r="S16" i="3"/>
  <c r="Q26" i="3"/>
  <c r="Q25" i="3"/>
  <c r="Q24" i="3"/>
  <c r="Q16" i="3"/>
  <c r="I22" i="3"/>
  <c r="S22" i="3" s="1"/>
  <c r="I21" i="3"/>
  <c r="S21" i="3" s="1"/>
  <c r="I19" i="3"/>
  <c r="S19" i="3" s="1"/>
  <c r="I18" i="3"/>
  <c r="S18" i="3" s="1"/>
  <c r="I15" i="3"/>
  <c r="S15" i="3" s="1"/>
  <c r="I14" i="3"/>
  <c r="S14" i="3" s="1"/>
  <c r="I13" i="3"/>
  <c r="S13" i="3" s="1"/>
  <c r="I12" i="3"/>
  <c r="S12" i="3" s="1"/>
  <c r="I11" i="3"/>
  <c r="S11" i="3" s="1"/>
  <c r="I10" i="3"/>
  <c r="S10" i="3" s="1"/>
  <c r="G10" i="3"/>
  <c r="Q10" i="3" s="1"/>
  <c r="G12" i="3"/>
  <c r="Q12" i="3" s="1"/>
  <c r="G13" i="3"/>
  <c r="Q13" i="3" s="1"/>
  <c r="G14" i="3"/>
  <c r="Q14" i="3" s="1"/>
  <c r="G15" i="3"/>
  <c r="Q15" i="3" s="1"/>
  <c r="G18" i="3"/>
  <c r="Q18" i="3" s="1"/>
  <c r="G19" i="3"/>
  <c r="Q19" i="3" s="1"/>
  <c r="G21" i="3"/>
  <c r="Q21" i="3" s="1"/>
  <c r="G22" i="3"/>
  <c r="Q22" i="3" s="1"/>
  <c r="I17" i="2"/>
  <c r="I24" i="2" s="1"/>
  <c r="I23" i="2"/>
  <c r="G12" i="11"/>
  <c r="Q12" i="11" s="1"/>
  <c r="G13" i="11"/>
  <c r="Q13" i="11" s="1"/>
  <c r="I36" i="2"/>
  <c r="G20" i="2" l="1"/>
  <c r="Q20" i="2" s="1"/>
  <c r="G22" i="2"/>
  <c r="Q22" i="2" s="1"/>
  <c r="G15" i="2"/>
  <c r="Q15" i="2" s="1"/>
  <c r="G18" i="2"/>
  <c r="Q18" i="2" s="1"/>
  <c r="Q23" i="2" s="1"/>
  <c r="G21" i="10"/>
  <c r="Q21" i="10" s="1"/>
  <c r="G21" i="2"/>
  <c r="Q21" i="2" s="1"/>
  <c r="G44" i="17"/>
  <c r="I17" i="11"/>
  <c r="I20" i="11" s="1"/>
  <c r="I23" i="11" s="1"/>
  <c r="I27" i="11" s="1"/>
  <c r="I40" i="10"/>
  <c r="I17" i="3"/>
  <c r="I20" i="3" s="1"/>
  <c r="I23" i="3" s="1"/>
  <c r="I27" i="3" s="1"/>
  <c r="S43" i="10"/>
  <c r="S49" i="10" s="1"/>
  <c r="G13" i="2"/>
  <c r="Q13" i="2" s="1"/>
  <c r="G14" i="2"/>
  <c r="Q14" i="2" s="1"/>
  <c r="G20" i="10"/>
  <c r="Q20" i="10" s="1"/>
  <c r="G40" i="17"/>
  <c r="G36" i="2"/>
  <c r="G40" i="2"/>
  <c r="S24" i="10"/>
  <c r="I41" i="10"/>
  <c r="I50" i="10" s="1"/>
  <c r="S43" i="2"/>
  <c r="S49" i="2" s="1"/>
  <c r="I24" i="10"/>
  <c r="S27" i="10"/>
  <c r="S36" i="10" s="1"/>
  <c r="S41" i="10" s="1"/>
  <c r="G11" i="3"/>
  <c r="G53" i="17"/>
  <c r="G47" i="2"/>
  <c r="Q47" i="2" s="1"/>
  <c r="Q49" i="2" s="1"/>
  <c r="G12" i="2"/>
  <c r="Q12" i="2" s="1"/>
  <c r="G40" i="10"/>
  <c r="Q39" i="10"/>
  <c r="Q40" i="10" s="1"/>
  <c r="G36" i="10"/>
  <c r="G11" i="2"/>
  <c r="G14" i="10"/>
  <c r="Q14" i="10" s="1"/>
  <c r="Q36" i="2"/>
  <c r="Q41" i="2" s="1"/>
  <c r="G22" i="10"/>
  <c r="Q22" i="10" s="1"/>
  <c r="G15" i="10"/>
  <c r="Q15" i="10" s="1"/>
  <c r="G18" i="10"/>
  <c r="S41" i="2"/>
  <c r="S50" i="2" s="1"/>
  <c r="S17" i="11"/>
  <c r="S20" i="11" s="1"/>
  <c r="S23" i="11" s="1"/>
  <c r="S27" i="11" s="1"/>
  <c r="Q36" i="10"/>
  <c r="S50" i="10"/>
  <c r="S17" i="3"/>
  <c r="S20" i="3" s="1"/>
  <c r="S23" i="3" s="1"/>
  <c r="S27" i="3" s="1"/>
  <c r="S24" i="2"/>
  <c r="I40" i="2"/>
  <c r="I41" i="2" s="1"/>
  <c r="I50" i="2" s="1"/>
  <c r="I54" i="2" s="1"/>
  <c r="S54" i="2" s="1"/>
  <c r="Q41" i="10" l="1"/>
  <c r="G23" i="2"/>
  <c r="G45" i="17"/>
  <c r="G54" i="17" s="1"/>
  <c r="G27" i="17"/>
  <c r="I54" i="10"/>
  <c r="S54" i="10" s="1"/>
  <c r="G13" i="10"/>
  <c r="Q13" i="10" s="1"/>
  <c r="G41" i="10"/>
  <c r="G41" i="2"/>
  <c r="G11" i="11"/>
  <c r="Q11" i="3"/>
  <c r="Q17" i="3" s="1"/>
  <c r="Q20" i="3" s="1"/>
  <c r="Q23" i="3" s="1"/>
  <c r="Q27" i="3" s="1"/>
  <c r="G17" i="3"/>
  <c r="G20" i="3" s="1"/>
  <c r="G23" i="3" s="1"/>
  <c r="G27" i="3" s="1"/>
  <c r="G49" i="2"/>
  <c r="G47" i="10"/>
  <c r="Q50" i="2"/>
  <c r="G17" i="2"/>
  <c r="G24" i="2" s="1"/>
  <c r="Q11" i="2"/>
  <c r="Q17" i="2" s="1"/>
  <c r="Q24" i="2" s="1"/>
  <c r="G21" i="17"/>
  <c r="G11" i="10"/>
  <c r="G12" i="10"/>
  <c r="Q12" i="10" s="1"/>
  <c r="G23" i="10"/>
  <c r="Q18" i="10"/>
  <c r="Q23" i="10" s="1"/>
  <c r="G28" i="17" l="1"/>
  <c r="G50" i="2"/>
  <c r="G54" i="2" s="1"/>
  <c r="Q54" i="2" s="1"/>
  <c r="Q47" i="10"/>
  <c r="Q49" i="10" s="1"/>
  <c r="Q50" i="10" s="1"/>
  <c r="G49" i="10"/>
  <c r="G50" i="10" s="1"/>
  <c r="Q11" i="11"/>
  <c r="Q17" i="11" s="1"/>
  <c r="Q20" i="11" s="1"/>
  <c r="Q23" i="11" s="1"/>
  <c r="Q27" i="11" s="1"/>
  <c r="G17" i="11"/>
  <c r="G20" i="11" s="1"/>
  <c r="G23" i="11" s="1"/>
  <c r="G27" i="11" s="1"/>
  <c r="Q11" i="10"/>
  <c r="Q17" i="10" s="1"/>
  <c r="Q24" i="10" s="1"/>
  <c r="G17" i="10"/>
  <c r="G24" i="10" s="1"/>
  <c r="G54" i="10" l="1"/>
  <c r="Q54" i="10" s="1"/>
</calcChain>
</file>

<file path=xl/sharedStrings.xml><?xml version="1.0" encoding="utf-8"?>
<sst xmlns="http://schemas.openxmlformats.org/spreadsheetml/2006/main" count="430" uniqueCount="93">
  <si>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</si>
  <si>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</si>
  <si>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</si>
  <si>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</si>
  <si>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</si>
  <si>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</si>
  <si>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</si>
  <si>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</si>
  <si>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</si>
  <si>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</si>
  <si>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</si>
  <si>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</si>
  <si>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</si>
  <si>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</si>
  <si>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</si>
  <si>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</si>
  <si>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</si>
  <si>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</si>
  <si>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</si>
  <si>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</si>
  <si>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</si>
  <si>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</si>
  <si>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</si>
  <si>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</si>
  <si>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</si>
  <si>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</si>
  <si>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</si>
  <si>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</si>
  <si>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</si>
  <si>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</si>
  <si>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</si>
  <si>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</si>
  <si>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</si>
  <si>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</si>
  <si>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</si>
  <si>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</si>
  <si>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</si>
  <si>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</si>
  <si>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</si>
  <si>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</si>
  <si>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</si>
  <si>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</si>
  <si>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</si>
  <si>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</si>
  <si>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</si>
  <si>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</si>
  <si>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</si>
  <si>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</si>
  <si>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</si>
  <si>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</si>
  <si>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</si>
  <si>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</si>
  <si>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</si>
  <si>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</si>
  <si>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</si>
  <si>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</si>
  <si>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</si>
  <si>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</si>
  <si>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</si>
  <si>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</si>
  <si>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</si>
  <si>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</si>
  <si>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</si>
  <si>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</si>
  <si>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</si>
  <si>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</si>
  <si>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</si>
  <si>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</si>
  <si>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</si>
  <si>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</si>
  <si>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</si>
  <si>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</si>
  <si>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</si>
  <si>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</si>
  <si>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</si>
  <si>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</si>
  <si>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</si>
  <si>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</si>
  <si>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</si>
  <si>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</si>
  <si>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</si>
  <si>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</si>
  <si>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</si>
  <si>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</si>
  <si>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</si>
  <si>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Seguros Sisa SV, S.A.</t>
  </si>
  <si>
    <t>Al 28 de Febrero</t>
  </si>
  <si>
    <t>Del 01 de enero al 28 de Febrero 2021</t>
  </si>
  <si>
    <t>Pedro Artana Buzo</t>
  </si>
  <si>
    <t>Gerente General</t>
  </si>
  <si>
    <t>Maria Emma Aguilar Ayala</t>
  </si>
  <si>
    <t>Contador</t>
  </si>
  <si>
    <t>María Emma Aguilar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</si>
</sst>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167" fontId="8" fillId="0" borderId="0" xfId="0" applyNumberFormat="1" applyFont="1" applyBorder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right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</xdr:row>
          <xdr:rowOff>9525</xdr:rowOff>
        </xdr:from>
        <xdr:to>
          <xdr:col>4</xdr:col>
          <xdr:colOff>180975</xdr:colOff>
          <xdr:row>4</xdr:row>
          <xdr:rowOff>123825</xdr:rowOff>
        </xdr:to>
        <xdr:sp macro="" textlink="">
          <xdr:nvSpPr>
            <xdr:cNvPr id="2050" name="Object 102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152400</xdr:rowOff>
        </xdr:from>
        <xdr:to>
          <xdr:col>8</xdr:col>
          <xdr:colOff>1038225</xdr:colOff>
          <xdr:row>4</xdr:row>
          <xdr:rowOff>38100</xdr:rowOff>
        </xdr:to>
        <xdr:sp macro="" textlink="">
          <xdr:nvSpPr>
            <xdr:cNvPr id="2051" name="Object 1027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2</xdr:row>
          <xdr:rowOff>28575</xdr:rowOff>
        </xdr:from>
        <xdr:to>
          <xdr:col>14</xdr:col>
          <xdr:colOff>161925</xdr:colOff>
          <xdr:row>4</xdr:row>
          <xdr:rowOff>142875</xdr:rowOff>
        </xdr:to>
        <xdr:sp macro="" textlink="">
          <xdr:nvSpPr>
            <xdr:cNvPr id="2052" name="Object 1028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</xdr:row>
          <xdr:rowOff>171450</xdr:rowOff>
        </xdr:from>
        <xdr:to>
          <xdr:col>18</xdr:col>
          <xdr:colOff>1019175</xdr:colOff>
          <xdr:row>4</xdr:row>
          <xdr:rowOff>57150</xdr:rowOff>
        </xdr:to>
        <xdr:sp macro="" textlink="">
          <xdr:nvSpPr>
            <xdr:cNvPr id="2053" name="Object 102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2</xdr:row>
          <xdr:rowOff>76200</xdr:rowOff>
        </xdr:from>
        <xdr:to>
          <xdr:col>4</xdr:col>
          <xdr:colOff>476250</xdr:colOff>
          <xdr:row>4</xdr:row>
          <xdr:rowOff>190500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180975</xdr:rowOff>
        </xdr:from>
        <xdr:to>
          <xdr:col>9</xdr:col>
          <xdr:colOff>85725</xdr:colOff>
          <xdr:row>4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</xdr:row>
          <xdr:rowOff>47625</xdr:rowOff>
        </xdr:from>
        <xdr:to>
          <xdr:col>14</xdr:col>
          <xdr:colOff>447675</xdr:colOff>
          <xdr:row>4</xdr:row>
          <xdr:rowOff>161925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</xdr:row>
          <xdr:rowOff>152400</xdr:rowOff>
        </xdr:from>
        <xdr:to>
          <xdr:col>19</xdr:col>
          <xdr:colOff>66675</xdr:colOff>
          <xdr:row>4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</xdr:row>
          <xdr:rowOff>9525</xdr:rowOff>
        </xdr:from>
        <xdr:to>
          <xdr:col>4</xdr:col>
          <xdr:colOff>180975</xdr:colOff>
          <xdr:row>4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152400</xdr:rowOff>
        </xdr:from>
        <xdr:to>
          <xdr:col>8</xdr:col>
          <xdr:colOff>1038225</xdr:colOff>
          <xdr:row>4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</xdr:row>
          <xdr:rowOff>219075</xdr:rowOff>
        </xdr:from>
        <xdr:to>
          <xdr:col>14</xdr:col>
          <xdr:colOff>171450</xdr:colOff>
          <xdr:row>4</xdr:row>
          <xdr:rowOff>104775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</xdr:row>
          <xdr:rowOff>133350</xdr:rowOff>
        </xdr:from>
        <xdr:to>
          <xdr:col>18</xdr:col>
          <xdr:colOff>1028700</xdr:colOff>
          <xdr:row>4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2</xdr:row>
          <xdr:rowOff>76200</xdr:rowOff>
        </xdr:from>
        <xdr:to>
          <xdr:col>4</xdr:col>
          <xdr:colOff>476250</xdr:colOff>
          <xdr:row>4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180975</xdr:rowOff>
        </xdr:from>
        <xdr:to>
          <xdr:col>9</xdr:col>
          <xdr:colOff>85725</xdr:colOff>
          <xdr:row>4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2</xdr:row>
          <xdr:rowOff>0</xdr:rowOff>
        </xdr:from>
        <xdr:to>
          <xdr:col>14</xdr:col>
          <xdr:colOff>495300</xdr:colOff>
          <xdr:row>4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</xdr:row>
          <xdr:rowOff>104775</xdr:rowOff>
        </xdr:from>
        <xdr:to>
          <xdr:col>19</xdr:col>
          <xdr:colOff>114300</xdr:colOff>
          <xdr:row>3</xdr:row>
          <xdr:rowOff>219075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4</xdr:col>
      <xdr:colOff>46896</xdr:colOff>
      <xdr:row>7</xdr:row>
      <xdr:rowOff>218829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226219"/>
          <a:ext cx="1487553" cy="4450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95250</xdr:rowOff>
    </xdr:from>
    <xdr:to>
      <xdr:col>4</xdr:col>
      <xdr:colOff>46898</xdr:colOff>
      <xdr:row>87</xdr:row>
      <xdr:rowOff>87858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009650"/>
          <a:ext cx="1485173" cy="4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Relationship Id="rId9" Type="http://schemas.openxmlformats.org/officeDocument/2006/relationships/oleObject" Target="../embeddings/oleObject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zoomScale="80" workbookViewId="0">
      <selection activeCell="Z24" sqref="Z24"/>
    </sheetView>
  </sheetViews>
  <sheetFormatPr baseColWidth="10" defaultRowHeight="18" customHeight="1" x14ac:dyDescent="0.25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 x14ac:dyDescent="0.3">
      <c r="C1" s="27"/>
    </row>
    <row r="2" spans="2:20" ht="18" customHeight="1" x14ac:dyDescent="0.2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 x14ac:dyDescent="0.2">
      <c r="B3" s="25"/>
      <c r="C3" s="114" t="s">
        <v>4</v>
      </c>
      <c r="D3" s="114"/>
      <c r="E3" s="114"/>
      <c r="F3" s="114"/>
      <c r="G3" s="114"/>
      <c r="H3" s="114"/>
      <c r="I3" s="114"/>
      <c r="J3" s="26"/>
      <c r="L3" s="25"/>
      <c r="M3" s="114" t="s">
        <v>4</v>
      </c>
      <c r="N3" s="114"/>
      <c r="O3" s="114"/>
      <c r="P3" s="114"/>
      <c r="Q3" s="114"/>
      <c r="R3" s="114"/>
      <c r="S3" s="114"/>
      <c r="T3" s="26"/>
    </row>
    <row r="4" spans="2:20" ht="18" customHeight="1" x14ac:dyDescent="0.2">
      <c r="B4" s="25"/>
      <c r="C4" s="114" t="s">
        <v>70</v>
      </c>
      <c r="D4" s="114"/>
      <c r="E4" s="114"/>
      <c r="F4" s="114"/>
      <c r="G4" s="114"/>
      <c r="H4" s="114"/>
      <c r="I4" s="114"/>
      <c r="J4" s="26"/>
      <c r="L4" s="25"/>
      <c r="M4" s="114" t="s">
        <v>70</v>
      </c>
      <c r="N4" s="114"/>
      <c r="O4" s="114"/>
      <c r="P4" s="114"/>
      <c r="Q4" s="114"/>
      <c r="R4" s="114"/>
      <c r="S4" s="114"/>
      <c r="T4" s="26"/>
    </row>
    <row r="5" spans="2:20" ht="18" customHeight="1" x14ac:dyDescent="0.2">
      <c r="B5" s="25"/>
      <c r="C5" s="114" t="s">
        <v>38</v>
      </c>
      <c r="D5" s="114"/>
      <c r="E5" s="114"/>
      <c r="F5" s="114"/>
      <c r="G5" s="114"/>
      <c r="H5" s="114"/>
      <c r="I5" s="114"/>
      <c r="J5" s="26"/>
      <c r="L5" s="25"/>
      <c r="M5" s="114" t="s">
        <v>38</v>
      </c>
      <c r="N5" s="114"/>
      <c r="O5" s="114"/>
      <c r="P5" s="114"/>
      <c r="Q5" s="114"/>
      <c r="R5" s="114"/>
      <c r="S5" s="114"/>
      <c r="T5" s="26"/>
    </row>
    <row r="6" spans="2:20" ht="18" customHeight="1" x14ac:dyDescent="0.2">
      <c r="B6" s="25"/>
      <c r="C6" s="115"/>
      <c r="D6" s="115"/>
      <c r="E6" s="115"/>
      <c r="F6" s="115"/>
      <c r="G6" s="115"/>
      <c r="H6" s="115"/>
      <c r="I6" s="115"/>
      <c r="J6" s="26"/>
      <c r="L6" s="25"/>
      <c r="M6" s="115" t="s">
        <v>5</v>
      </c>
      <c r="N6" s="115"/>
      <c r="O6" s="115"/>
      <c r="P6" s="115"/>
      <c r="Q6" s="115"/>
      <c r="R6" s="115"/>
      <c r="S6" s="115"/>
      <c r="T6" s="26"/>
    </row>
    <row r="7" spans="2:20" ht="18" customHeight="1" x14ac:dyDescent="0.25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 x14ac:dyDescent="0.25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 x14ac:dyDescent="0.25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 x14ac:dyDescent="0.25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 x14ac:dyDescent="0.25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5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5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5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5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5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 x14ac:dyDescent="0.25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5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 x14ac:dyDescent="0.25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 x14ac:dyDescent="0.25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5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5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 x14ac:dyDescent="0.3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 x14ac:dyDescent="0.25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 x14ac:dyDescent="0.25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 x14ac:dyDescent="0.25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 x14ac:dyDescent="0.25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 x14ac:dyDescent="0.25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 x14ac:dyDescent="0.25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 x14ac:dyDescent="0.25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 x14ac:dyDescent="0.25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 x14ac:dyDescent="0.25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 x14ac:dyDescent="0.25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 x14ac:dyDescent="0.25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 x14ac:dyDescent="0.25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 x14ac:dyDescent="0.25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 x14ac:dyDescent="0.25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 x14ac:dyDescent="0.25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 x14ac:dyDescent="0.25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 x14ac:dyDescent="0.25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 x14ac:dyDescent="0.25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 x14ac:dyDescent="0.25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 x14ac:dyDescent="0.25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 x14ac:dyDescent="0.25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 x14ac:dyDescent="0.25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 x14ac:dyDescent="0.25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 x14ac:dyDescent="0.25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 x14ac:dyDescent="0.25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 x14ac:dyDescent="0.3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 x14ac:dyDescent="0.3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 x14ac:dyDescent="0.25">
      <c r="E52" s="2"/>
      <c r="M52" s="8"/>
      <c r="O52" s="2"/>
      <c r="Q52" s="53"/>
      <c r="R52" s="53"/>
      <c r="S52" s="53"/>
    </row>
    <row r="53" spans="2:20" ht="18" customHeight="1" x14ac:dyDescent="0.25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 x14ac:dyDescent="0.25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2</xdr:col>
                <xdr:colOff>47625</xdr:colOff>
                <xdr:row>2</xdr:row>
                <xdr:rowOff>9525</xdr:rowOff>
              </from>
              <to>
                <xdr:col>4</xdr:col>
                <xdr:colOff>180975</xdr:colOff>
                <xdr:row>4</xdr:row>
                <xdr:rowOff>123825</xdr:rowOff>
              </to>
            </anchor>
          </objectPr>
        </oleObject>
      </mc:Choice>
      <mc:Fallback>
        <oleObject progId="PBrush" shapeId="2050" r:id="rId4"/>
      </mc:Fallback>
    </mc:AlternateContent>
    <mc:AlternateContent xmlns:mc="http://schemas.openxmlformats.org/markup-compatibility/2006">
      <mc:Choice Requires="x14">
        <oleObject progId="MSPhotoEd.3" shapeId="2051" r:id="rId6">
          <objectPr defaultSize="0" r:id="rId7">
            <anchor moveWithCells="1">
              <from>
                <xdr:col>8</xdr:col>
                <xdr:colOff>95250</xdr:colOff>
                <xdr:row>1</xdr:row>
                <xdr:rowOff>152400</xdr:rowOff>
              </from>
              <to>
                <xdr:col>8</xdr:col>
                <xdr:colOff>1038225</xdr:colOff>
                <xdr:row>4</xdr:row>
                <xdr:rowOff>38100</xdr:rowOff>
              </to>
            </anchor>
          </objectPr>
        </oleObject>
      </mc:Choice>
      <mc:Fallback>
        <oleObject progId="MSPhotoEd.3" shapeId="2051" r:id="rId6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12</xdr:col>
                <xdr:colOff>28575</xdr:colOff>
                <xdr:row>2</xdr:row>
                <xdr:rowOff>28575</xdr:rowOff>
              </from>
              <to>
                <xdr:col>14</xdr:col>
                <xdr:colOff>161925</xdr:colOff>
                <xdr:row>4</xdr:row>
                <xdr:rowOff>142875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MSPhotoEd.3" shapeId="2053" r:id="rId9">
          <objectPr defaultSize="0" r:id="rId7">
            <anchor moveWithCells="1">
              <from>
                <xdr:col>18</xdr:col>
                <xdr:colOff>76200</xdr:colOff>
                <xdr:row>1</xdr:row>
                <xdr:rowOff>171450</xdr:rowOff>
              </from>
              <to>
                <xdr:col>18</xdr:col>
                <xdr:colOff>1019175</xdr:colOff>
                <xdr:row>4</xdr:row>
                <xdr:rowOff>57150</xdr:rowOff>
              </to>
            </anchor>
          </objectPr>
        </oleObject>
      </mc:Choice>
      <mc:Fallback>
        <oleObject progId="MSPhotoEd.3" shapeId="2053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 x14ac:dyDescent="0.2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 x14ac:dyDescent="0.25"/>
    <row r="2" spans="2:20" ht="18" customHeight="1" x14ac:dyDescent="0.2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 x14ac:dyDescent="0.2">
      <c r="B3" s="25"/>
      <c r="C3" s="114" t="s">
        <v>4</v>
      </c>
      <c r="D3" s="114"/>
      <c r="E3" s="114"/>
      <c r="F3" s="114"/>
      <c r="G3" s="114"/>
      <c r="H3" s="114"/>
      <c r="I3" s="114"/>
      <c r="J3" s="26"/>
      <c r="L3" s="25"/>
      <c r="M3" s="114" t="s">
        <v>4</v>
      </c>
      <c r="N3" s="114"/>
      <c r="O3" s="114"/>
      <c r="P3" s="114"/>
      <c r="Q3" s="114"/>
      <c r="R3" s="114"/>
      <c r="S3" s="114"/>
      <c r="T3" s="26"/>
    </row>
    <row r="4" spans="2:20" ht="18" customHeight="1" x14ac:dyDescent="0.2">
      <c r="B4" s="25"/>
      <c r="C4" s="114" t="s">
        <v>47</v>
      </c>
      <c r="D4" s="114"/>
      <c r="E4" s="114"/>
      <c r="F4" s="114"/>
      <c r="G4" s="114"/>
      <c r="H4" s="114"/>
      <c r="I4" s="114"/>
      <c r="J4" s="26"/>
      <c r="L4" s="25"/>
      <c r="M4" s="114" t="s">
        <v>47</v>
      </c>
      <c r="N4" s="114"/>
      <c r="O4" s="114"/>
      <c r="P4" s="114"/>
      <c r="Q4" s="114"/>
      <c r="R4" s="114"/>
      <c r="S4" s="114"/>
      <c r="T4" s="26"/>
    </row>
    <row r="5" spans="2:20" ht="18" customHeight="1" x14ac:dyDescent="0.2">
      <c r="B5" s="25"/>
      <c r="C5" s="114" t="s">
        <v>38</v>
      </c>
      <c r="D5" s="114"/>
      <c r="E5" s="114"/>
      <c r="F5" s="114"/>
      <c r="G5" s="114"/>
      <c r="H5" s="114"/>
      <c r="I5" s="114"/>
      <c r="J5" s="26"/>
      <c r="L5" s="25"/>
      <c r="M5" s="114" t="s">
        <v>38</v>
      </c>
      <c r="N5" s="114"/>
      <c r="O5" s="114"/>
      <c r="P5" s="114"/>
      <c r="Q5" s="114"/>
      <c r="R5" s="114"/>
      <c r="S5" s="114"/>
      <c r="T5" s="26"/>
    </row>
    <row r="6" spans="2:20" ht="18" customHeight="1" x14ac:dyDescent="0.2">
      <c r="B6" s="25"/>
      <c r="C6" s="115"/>
      <c r="D6" s="115"/>
      <c r="E6" s="115"/>
      <c r="F6" s="115"/>
      <c r="G6" s="115"/>
      <c r="H6" s="115"/>
      <c r="I6" s="115"/>
      <c r="J6" s="26"/>
      <c r="L6" s="25"/>
      <c r="M6" s="115" t="s">
        <v>5</v>
      </c>
      <c r="N6" s="115"/>
      <c r="O6" s="115"/>
      <c r="P6" s="115"/>
      <c r="Q6" s="115"/>
      <c r="R6" s="115"/>
      <c r="S6" s="115"/>
      <c r="T6" s="26"/>
    </row>
    <row r="7" spans="2:20" ht="18" customHeight="1" x14ac:dyDescent="0.2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 x14ac:dyDescent="0.25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 x14ac:dyDescent="0.2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 x14ac:dyDescent="0.2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 x14ac:dyDescent="0.2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 x14ac:dyDescent="0.2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 x14ac:dyDescent="0.2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 x14ac:dyDescent="0.2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 x14ac:dyDescent="0.2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 x14ac:dyDescent="0.2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 x14ac:dyDescent="0.2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 x14ac:dyDescent="0.25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 x14ac:dyDescent="0.25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4" r:id="rId4">
          <objectPr defaultSize="0" autoPict="0" r:id="rId5">
            <anchor moveWithCells="1" sizeWithCells="1">
              <from>
                <xdr:col>1</xdr:col>
                <xdr:colOff>247650</xdr:colOff>
                <xdr:row>2</xdr:row>
                <xdr:rowOff>76200</xdr:rowOff>
              </from>
              <to>
                <xdr:col>4</xdr:col>
                <xdr:colOff>476250</xdr:colOff>
                <xdr:row>4</xdr:row>
                <xdr:rowOff>190500</xdr:rowOff>
              </to>
            </anchor>
          </objectPr>
        </oleObject>
      </mc:Choice>
      <mc:Fallback>
        <oleObject progId="PBrush" shapeId="3074" r:id="rId4"/>
      </mc:Fallback>
    </mc:AlternateContent>
    <mc:AlternateContent xmlns:mc="http://schemas.openxmlformats.org/markup-compatibility/2006">
      <mc:Choice Requires="x14">
        <oleObject progId="MSPhotoEd.3" shapeId="3075" r:id="rId6">
          <objectPr defaultSize="0" r:id="rId7">
            <anchor moveWithCells="1">
              <from>
                <xdr:col>8</xdr:col>
                <xdr:colOff>190500</xdr:colOff>
                <xdr:row>1</xdr:row>
                <xdr:rowOff>180975</xdr:rowOff>
              </from>
              <to>
                <xdr:col>9</xdr:col>
                <xdr:colOff>85725</xdr:colOff>
                <xdr:row>4</xdr:row>
                <xdr:rowOff>66675</xdr:rowOff>
              </to>
            </anchor>
          </objectPr>
        </oleObject>
      </mc:Choice>
      <mc:Fallback>
        <oleObject progId="MSPhotoEd.3" shapeId="3075" r:id="rId6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11</xdr:col>
                <xdr:colOff>219075</xdr:colOff>
                <xdr:row>2</xdr:row>
                <xdr:rowOff>47625</xdr:rowOff>
              </from>
              <to>
                <xdr:col>14</xdr:col>
                <xdr:colOff>447675</xdr:colOff>
                <xdr:row>4</xdr:row>
                <xdr:rowOff>161925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MSPhotoEd.3" shapeId="3077" r:id="rId9">
          <objectPr defaultSize="0" r:id="rId7">
            <anchor moveWithCells="1">
              <from>
                <xdr:col>18</xdr:col>
                <xdr:colOff>171450</xdr:colOff>
                <xdr:row>1</xdr:row>
                <xdr:rowOff>152400</xdr:rowOff>
              </from>
              <to>
                <xdr:col>19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MSPhotoEd.3" shapeId="3077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 x14ac:dyDescent="0.25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 x14ac:dyDescent="0.3">
      <c r="C1" s="34"/>
    </row>
    <row r="2" spans="2:20" ht="18" customHeight="1" x14ac:dyDescent="0.2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 x14ac:dyDescent="0.2">
      <c r="B3" s="25"/>
      <c r="C3" s="114" t="s">
        <v>4</v>
      </c>
      <c r="D3" s="114"/>
      <c r="E3" s="114"/>
      <c r="F3" s="114"/>
      <c r="G3" s="114"/>
      <c r="H3" s="114"/>
      <c r="I3" s="114"/>
      <c r="J3" s="26"/>
      <c r="L3" s="25"/>
      <c r="M3" s="114" t="s">
        <v>4</v>
      </c>
      <c r="N3" s="114"/>
      <c r="O3" s="114"/>
      <c r="P3" s="114"/>
      <c r="Q3" s="114"/>
      <c r="R3" s="114"/>
      <c r="S3" s="114"/>
      <c r="T3" s="26"/>
    </row>
    <row r="4" spans="2:20" ht="18" customHeight="1" x14ac:dyDescent="0.2">
      <c r="B4" s="25"/>
      <c r="C4" s="114" t="s">
        <v>70</v>
      </c>
      <c r="D4" s="114"/>
      <c r="E4" s="114"/>
      <c r="F4" s="114"/>
      <c r="G4" s="114"/>
      <c r="H4" s="114"/>
      <c r="I4" s="114"/>
      <c r="J4" s="26"/>
      <c r="L4" s="25"/>
      <c r="M4" s="114" t="s">
        <v>70</v>
      </c>
      <c r="N4" s="114"/>
      <c r="O4" s="114"/>
      <c r="P4" s="114"/>
      <c r="Q4" s="114"/>
      <c r="R4" s="114"/>
      <c r="S4" s="114"/>
      <c r="T4" s="26"/>
    </row>
    <row r="5" spans="2:20" ht="18" customHeight="1" x14ac:dyDescent="0.2">
      <c r="B5" s="25"/>
      <c r="C5" s="114" t="s">
        <v>37</v>
      </c>
      <c r="D5" s="114"/>
      <c r="E5" s="114"/>
      <c r="F5" s="114"/>
      <c r="G5" s="114"/>
      <c r="H5" s="114"/>
      <c r="I5" s="114"/>
      <c r="J5" s="26"/>
      <c r="L5" s="25"/>
      <c r="M5" s="114" t="s">
        <v>43</v>
      </c>
      <c r="N5" s="114"/>
      <c r="O5" s="114"/>
      <c r="P5" s="114"/>
      <c r="Q5" s="114"/>
      <c r="R5" s="114"/>
      <c r="S5" s="114"/>
      <c r="T5" s="26"/>
    </row>
    <row r="6" spans="2:20" ht="18" customHeight="1" x14ac:dyDescent="0.2">
      <c r="B6" s="25"/>
      <c r="C6" s="115" t="s">
        <v>5</v>
      </c>
      <c r="D6" s="115"/>
      <c r="E6" s="115"/>
      <c r="F6" s="115"/>
      <c r="G6" s="115"/>
      <c r="H6" s="115"/>
      <c r="I6" s="115"/>
      <c r="J6" s="26"/>
      <c r="L6" s="25"/>
      <c r="M6" s="115" t="s">
        <v>5</v>
      </c>
      <c r="N6" s="115"/>
      <c r="O6" s="115"/>
      <c r="P6" s="115"/>
      <c r="Q6" s="115"/>
      <c r="R6" s="115"/>
      <c r="S6" s="115"/>
      <c r="T6" s="26"/>
    </row>
    <row r="7" spans="2:20" ht="18" customHeight="1" x14ac:dyDescent="0.25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 x14ac:dyDescent="0.25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 x14ac:dyDescent="0.25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 x14ac:dyDescent="0.25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 x14ac:dyDescent="0.25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5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5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5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5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5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 x14ac:dyDescent="0.25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5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 x14ac:dyDescent="0.25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 x14ac:dyDescent="0.25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5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5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 x14ac:dyDescent="0.3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 x14ac:dyDescent="0.25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 x14ac:dyDescent="0.25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 x14ac:dyDescent="0.25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 x14ac:dyDescent="0.25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 x14ac:dyDescent="0.25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 x14ac:dyDescent="0.25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 x14ac:dyDescent="0.25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 x14ac:dyDescent="0.25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 x14ac:dyDescent="0.25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 x14ac:dyDescent="0.25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 x14ac:dyDescent="0.25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 x14ac:dyDescent="0.25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 x14ac:dyDescent="0.25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 x14ac:dyDescent="0.25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 x14ac:dyDescent="0.25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 x14ac:dyDescent="0.25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 x14ac:dyDescent="0.25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 x14ac:dyDescent="0.25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 x14ac:dyDescent="0.25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 x14ac:dyDescent="0.25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 x14ac:dyDescent="0.25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 x14ac:dyDescent="0.25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 x14ac:dyDescent="0.25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 x14ac:dyDescent="0.25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 x14ac:dyDescent="0.25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 x14ac:dyDescent="0.3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 x14ac:dyDescent="0.3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 x14ac:dyDescent="0.25">
      <c r="E52" s="2"/>
      <c r="M52" s="8"/>
      <c r="O52" s="2"/>
      <c r="Q52" s="53"/>
      <c r="R52" s="53"/>
      <c r="S52" s="53"/>
    </row>
    <row r="53" spans="2:20" ht="18" customHeight="1" x14ac:dyDescent="0.25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 x14ac:dyDescent="0.25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2</xdr:col>
                <xdr:colOff>47625</xdr:colOff>
                <xdr:row>2</xdr:row>
                <xdr:rowOff>9525</xdr:rowOff>
              </from>
              <to>
                <xdr:col>4</xdr:col>
                <xdr:colOff>180975</xdr:colOff>
                <xdr:row>4</xdr:row>
                <xdr:rowOff>123825</xdr:rowOff>
              </to>
            </anchor>
          </objectPr>
        </oleObject>
      </mc:Choice>
      <mc:Fallback>
        <oleObject progId="PBrush" shapeId="4097" r:id="rId4"/>
      </mc:Fallback>
    </mc:AlternateContent>
    <mc:AlternateContent xmlns:mc="http://schemas.openxmlformats.org/markup-compatibility/2006">
      <mc:Choice Requires="x14">
        <oleObject progId="MSPhotoEd.3" shapeId="4098" r:id="rId6">
          <objectPr defaultSize="0" r:id="rId7">
            <anchor moveWithCells="1">
              <from>
                <xdr:col>8</xdr:col>
                <xdr:colOff>95250</xdr:colOff>
                <xdr:row>1</xdr:row>
                <xdr:rowOff>152400</xdr:rowOff>
              </from>
              <to>
                <xdr:col>8</xdr:col>
                <xdr:colOff>1038225</xdr:colOff>
                <xdr:row>4</xdr:row>
                <xdr:rowOff>38100</xdr:rowOff>
              </to>
            </anchor>
          </objectPr>
        </oleObject>
      </mc:Choice>
      <mc:Fallback>
        <oleObject progId="MSPhotoEd.3" shapeId="4098" r:id="rId6"/>
      </mc:Fallback>
    </mc:AlternateContent>
    <mc:AlternateContent xmlns:mc="http://schemas.openxmlformats.org/markup-compatibility/2006">
      <mc:Choice Requires="x14">
        <oleObject progId="PBrush" shapeId="4099" r:id="rId8">
          <objectPr defaultSize="0" autoPict="0" r:id="rId5">
            <anchor moveWithCells="1" sizeWithCells="1">
              <from>
                <xdr:col>12</xdr:col>
                <xdr:colOff>38100</xdr:colOff>
                <xdr:row>1</xdr:row>
                <xdr:rowOff>219075</xdr:rowOff>
              </from>
              <to>
                <xdr:col>14</xdr:col>
                <xdr:colOff>171450</xdr:colOff>
                <xdr:row>4</xdr:row>
                <xdr:rowOff>104775</xdr:rowOff>
              </to>
            </anchor>
          </objectPr>
        </oleObject>
      </mc:Choice>
      <mc:Fallback>
        <oleObject progId="PBrush" shapeId="4099" r:id="rId8"/>
      </mc:Fallback>
    </mc:AlternateContent>
    <mc:AlternateContent xmlns:mc="http://schemas.openxmlformats.org/markup-compatibility/2006">
      <mc:Choice Requires="x14">
        <oleObject progId="MSPhotoEd.3" shapeId="4100" r:id="rId9">
          <objectPr defaultSize="0" r:id="rId7">
            <anchor moveWithCells="1">
              <from>
                <xdr:col>18</xdr:col>
                <xdr:colOff>85725</xdr:colOff>
                <xdr:row>1</xdr:row>
                <xdr:rowOff>133350</xdr:rowOff>
              </from>
              <to>
                <xdr:col>18</xdr:col>
                <xdr:colOff>1028700</xdr:colOff>
                <xdr:row>4</xdr:row>
                <xdr:rowOff>19050</xdr:rowOff>
              </to>
            </anchor>
          </objectPr>
        </oleObject>
      </mc:Choice>
      <mc:Fallback>
        <oleObject progId="MSPhotoEd.3" shapeId="4100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 x14ac:dyDescent="0.2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 x14ac:dyDescent="0.25"/>
    <row r="2" spans="2:24" ht="18" customHeight="1" x14ac:dyDescent="0.2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 x14ac:dyDescent="0.2">
      <c r="B3" s="25"/>
      <c r="C3" s="114" t="s">
        <v>4</v>
      </c>
      <c r="D3" s="114"/>
      <c r="E3" s="114"/>
      <c r="F3" s="114"/>
      <c r="G3" s="114"/>
      <c r="H3" s="114"/>
      <c r="I3" s="114"/>
      <c r="J3" s="26"/>
      <c r="L3" s="25"/>
      <c r="M3" s="114" t="s">
        <v>4</v>
      </c>
      <c r="N3" s="114"/>
      <c r="O3" s="114"/>
      <c r="P3" s="114"/>
      <c r="Q3" s="114"/>
      <c r="R3" s="114"/>
      <c r="S3" s="114"/>
      <c r="T3" s="26"/>
    </row>
    <row r="4" spans="2:24" ht="18" customHeight="1" x14ac:dyDescent="0.2">
      <c r="B4" s="25"/>
      <c r="C4" s="114" t="s">
        <v>47</v>
      </c>
      <c r="D4" s="114"/>
      <c r="E4" s="114"/>
      <c r="F4" s="114"/>
      <c r="G4" s="114"/>
      <c r="H4" s="114"/>
      <c r="I4" s="114"/>
      <c r="J4" s="26"/>
      <c r="L4" s="25"/>
      <c r="M4" s="114" t="s">
        <v>47</v>
      </c>
      <c r="N4" s="114"/>
      <c r="O4" s="114"/>
      <c r="P4" s="114"/>
      <c r="Q4" s="114"/>
      <c r="R4" s="114"/>
      <c r="S4" s="114"/>
      <c r="T4" s="26"/>
    </row>
    <row r="5" spans="2:24" ht="18" customHeight="1" x14ac:dyDescent="0.2">
      <c r="B5" s="25"/>
      <c r="C5" s="114" t="s">
        <v>83</v>
      </c>
      <c r="D5" s="114"/>
      <c r="E5" s="114"/>
      <c r="F5" s="114"/>
      <c r="G5" s="114"/>
      <c r="H5" s="114"/>
      <c r="I5" s="114"/>
      <c r="J5" s="26"/>
      <c r="L5" s="25"/>
      <c r="M5" s="114" t="s">
        <v>83</v>
      </c>
      <c r="N5" s="114"/>
      <c r="O5" s="114"/>
      <c r="P5" s="114"/>
      <c r="Q5" s="114"/>
      <c r="R5" s="114"/>
      <c r="S5" s="114"/>
      <c r="T5" s="26"/>
    </row>
    <row r="6" spans="2:24" ht="18" customHeight="1" x14ac:dyDescent="0.2">
      <c r="B6" s="25"/>
      <c r="C6" s="115"/>
      <c r="D6" s="115"/>
      <c r="E6" s="115"/>
      <c r="F6" s="115"/>
      <c r="G6" s="115"/>
      <c r="H6" s="115"/>
      <c r="I6" s="115"/>
      <c r="J6" s="26"/>
      <c r="L6" s="25"/>
      <c r="M6" s="115" t="s">
        <v>5</v>
      </c>
      <c r="N6" s="115"/>
      <c r="O6" s="115"/>
      <c r="P6" s="115"/>
      <c r="Q6" s="115"/>
      <c r="R6" s="115"/>
      <c r="S6" s="115"/>
      <c r="T6" s="26"/>
    </row>
    <row r="7" spans="2:24" ht="18" customHeight="1" x14ac:dyDescent="0.2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 x14ac:dyDescent="0.25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 x14ac:dyDescent="0.25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 x14ac:dyDescent="0.2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 x14ac:dyDescent="0.2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 x14ac:dyDescent="0.2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 x14ac:dyDescent="0.2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 x14ac:dyDescent="0.2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 x14ac:dyDescent="0.2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 x14ac:dyDescent="0.2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 x14ac:dyDescent="0.2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 x14ac:dyDescent="0.2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 x14ac:dyDescent="0.2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 x14ac:dyDescent="0.2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 x14ac:dyDescent="0.2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 x14ac:dyDescent="0.2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 x14ac:dyDescent="0.2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 x14ac:dyDescent="0.2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 x14ac:dyDescent="0.2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 x14ac:dyDescent="0.2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 x14ac:dyDescent="0.25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 x14ac:dyDescent="0.25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247650</xdr:colOff>
                <xdr:row>2</xdr:row>
                <xdr:rowOff>76200</xdr:rowOff>
              </from>
              <to>
                <xdr:col>4</xdr:col>
                <xdr:colOff>476250</xdr:colOff>
                <xdr:row>4</xdr:row>
                <xdr:rowOff>190500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r:id="rId7">
            <anchor moveWithCells="1">
              <from>
                <xdr:col>8</xdr:col>
                <xdr:colOff>190500</xdr:colOff>
                <xdr:row>1</xdr:row>
                <xdr:rowOff>180975</xdr:rowOff>
              </from>
              <to>
                <xdr:col>9</xdr:col>
                <xdr:colOff>85725</xdr:colOff>
                <xdr:row>4</xdr:row>
                <xdr:rowOff>66675</xdr:rowOff>
              </to>
            </anchor>
          </objectPr>
        </oleObject>
      </mc:Choice>
      <mc:Fallback>
        <oleObject progId="MSPhotoEd.3" shapeId="5122" r:id="rId6"/>
      </mc:Fallback>
    </mc:AlternateContent>
    <mc:AlternateContent xmlns:mc="http://schemas.openxmlformats.org/markup-compatibility/2006">
      <mc:Choice Requires="x14">
        <oleObject progId="PBrush" shapeId="5123" r:id="rId8">
          <objectPr defaultSize="0" autoPict="0" r:id="rId5">
            <anchor moveWithCells="1" sizeWithCells="1">
              <from>
                <xdr:col>11</xdr:col>
                <xdr:colOff>266700</xdr:colOff>
                <xdr:row>2</xdr:row>
                <xdr:rowOff>0</xdr:rowOff>
              </from>
              <to>
                <xdr:col>14</xdr:col>
                <xdr:colOff>495300</xdr:colOff>
                <xdr:row>4</xdr:row>
                <xdr:rowOff>114300</xdr:rowOff>
              </to>
            </anchor>
          </objectPr>
        </oleObject>
      </mc:Choice>
      <mc:Fallback>
        <oleObject progId="PBrush" shapeId="5123" r:id="rId8"/>
      </mc:Fallback>
    </mc:AlternateContent>
    <mc:AlternateContent xmlns:mc="http://schemas.openxmlformats.org/markup-compatibility/2006">
      <mc:Choice Requires="x14">
        <oleObject progId="MSPhotoEd.3" shapeId="5124" r:id="rId9">
          <objectPr defaultSize="0" r:id="rId7">
            <anchor moveWithCells="1">
              <from>
                <xdr:col>18</xdr:col>
                <xdr:colOff>219075</xdr:colOff>
                <xdr:row>1</xdr:row>
                <xdr:rowOff>104775</xdr:rowOff>
              </from>
              <to>
                <xdr:col>19</xdr:col>
                <xdr:colOff>114300</xdr:colOff>
                <xdr:row>3</xdr:row>
                <xdr:rowOff>219075</xdr:rowOff>
              </to>
            </anchor>
          </objectPr>
        </oleObject>
      </mc:Choice>
      <mc:Fallback>
        <oleObject progId="MSPhotoEd.3" shapeId="5124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19"/>
  <sheetViews>
    <sheetView showGridLines="0" tabSelected="1" topLeftCell="A4" zoomScale="80" workbookViewId="0">
      <selection activeCell="E128" sqref="E128"/>
    </sheetView>
  </sheetViews>
  <sheetFormatPr baseColWidth="10" defaultRowHeight="18" customHeight="1" x14ac:dyDescent="0.2"/>
  <cols>
    <col min="1" max="1" width="11.42578125" style="61" customWidth="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6" spans="1:8" ht="18" customHeight="1" x14ac:dyDescent="0.2">
      <c r="A6" s="97"/>
      <c r="B6" s="63"/>
      <c r="C6" s="94"/>
      <c r="D6" s="94"/>
      <c r="E6" s="95"/>
      <c r="F6" s="94"/>
      <c r="G6" s="96"/>
      <c r="H6" s="97"/>
    </row>
    <row r="7" spans="1:8" ht="18" customHeight="1" x14ac:dyDescent="0.2">
      <c r="A7" s="99"/>
      <c r="B7" s="98"/>
      <c r="C7" s="116" t="s">
        <v>85</v>
      </c>
      <c r="D7" s="116"/>
      <c r="E7" s="116"/>
      <c r="F7" s="116"/>
      <c r="G7" s="116"/>
      <c r="H7" s="99"/>
    </row>
    <row r="8" spans="1:8" ht="18" customHeight="1" x14ac:dyDescent="0.2">
      <c r="A8" s="99"/>
      <c r="B8" s="98"/>
      <c r="C8" s="116" t="s">
        <v>51</v>
      </c>
      <c r="D8" s="116"/>
      <c r="E8" s="116"/>
      <c r="F8" s="116"/>
      <c r="G8" s="116"/>
      <c r="H8" s="99"/>
    </row>
    <row r="9" spans="1:8" ht="18" customHeight="1" x14ac:dyDescent="0.2">
      <c r="A9" s="99"/>
      <c r="B9" s="98"/>
      <c r="C9" s="116" t="s">
        <v>86</v>
      </c>
      <c r="D9" s="116"/>
      <c r="E9" s="116"/>
      <c r="F9" s="116"/>
      <c r="G9" s="116"/>
      <c r="H9" s="99"/>
    </row>
    <row r="10" spans="1:8" ht="18" customHeight="1" x14ac:dyDescent="0.2">
      <c r="A10" s="99"/>
      <c r="B10" s="98"/>
      <c r="C10" s="117" t="s">
        <v>5</v>
      </c>
      <c r="D10" s="117"/>
      <c r="E10" s="117"/>
      <c r="F10" s="117"/>
      <c r="G10" s="117"/>
      <c r="H10" s="99"/>
    </row>
    <row r="11" spans="1:8" ht="18" customHeight="1" x14ac:dyDescent="0.2">
      <c r="A11" s="99"/>
      <c r="B11" s="98"/>
      <c r="C11" s="64"/>
      <c r="D11" s="65"/>
      <c r="E11" s="66"/>
      <c r="F11" s="65"/>
      <c r="G11" s="67"/>
      <c r="H11" s="99"/>
    </row>
    <row r="12" spans="1:8" s="81" customFormat="1" ht="18" customHeight="1" x14ac:dyDescent="0.15">
      <c r="A12" s="101"/>
      <c r="B12" s="100"/>
      <c r="C12" s="108" t="s">
        <v>72</v>
      </c>
      <c r="D12" s="82"/>
      <c r="E12" s="108" t="s">
        <v>6</v>
      </c>
      <c r="F12" s="83"/>
      <c r="G12" s="108">
        <v>2021</v>
      </c>
      <c r="H12" s="101"/>
    </row>
    <row r="13" spans="1:8" ht="18" customHeight="1" x14ac:dyDescent="0.2">
      <c r="A13" s="99"/>
      <c r="B13" s="98"/>
      <c r="C13" s="69"/>
      <c r="D13" s="65"/>
      <c r="E13" s="70"/>
      <c r="F13" s="68"/>
      <c r="G13" s="71"/>
      <c r="H13" s="99"/>
    </row>
    <row r="14" spans="1:8" ht="18" customHeight="1" x14ac:dyDescent="0.2">
      <c r="A14" s="99"/>
      <c r="B14" s="98"/>
      <c r="C14" s="87"/>
      <c r="D14" s="65"/>
      <c r="E14" s="88" t="s">
        <v>67</v>
      </c>
      <c r="F14" s="65"/>
      <c r="G14" s="67"/>
      <c r="H14" s="99"/>
    </row>
    <row r="15" spans="1:8" ht="18" customHeight="1" x14ac:dyDescent="0.2">
      <c r="A15" s="99"/>
      <c r="B15" s="98"/>
      <c r="C15" s="87">
        <v>11</v>
      </c>
      <c r="D15" s="65"/>
      <c r="E15" s="84" t="s">
        <v>7</v>
      </c>
      <c r="F15" s="65"/>
      <c r="G15" s="72">
        <v>3574.7483500000003</v>
      </c>
      <c r="H15" s="99"/>
    </row>
    <row r="16" spans="1:8" ht="18" customHeight="1" x14ac:dyDescent="0.2">
      <c r="A16" s="99"/>
      <c r="B16" s="98"/>
      <c r="C16" s="87">
        <v>12</v>
      </c>
      <c r="D16" s="65"/>
      <c r="E16" s="84" t="s">
        <v>8</v>
      </c>
      <c r="F16" s="65"/>
      <c r="G16" s="72">
        <v>22087.735960000002</v>
      </c>
      <c r="H16" s="99"/>
    </row>
    <row r="17" spans="1:8" ht="18" customHeight="1" x14ac:dyDescent="0.2">
      <c r="A17" s="99"/>
      <c r="B17" s="98"/>
      <c r="C17" s="87">
        <v>13</v>
      </c>
      <c r="D17" s="65"/>
      <c r="E17" s="84" t="s">
        <v>9</v>
      </c>
      <c r="F17" s="65"/>
      <c r="G17" s="72">
        <v>52.197859999999999</v>
      </c>
      <c r="H17" s="99"/>
    </row>
    <row r="18" spans="1:8" ht="18" customHeight="1" x14ac:dyDescent="0.2">
      <c r="A18" s="99"/>
      <c r="B18" s="98"/>
      <c r="C18" s="87">
        <v>14</v>
      </c>
      <c r="D18" s="65"/>
      <c r="E18" s="84" t="s">
        <v>10</v>
      </c>
      <c r="F18" s="65"/>
      <c r="G18" s="72">
        <v>780.76569000000006</v>
      </c>
      <c r="H18" s="99"/>
    </row>
    <row r="19" spans="1:8" ht="18" customHeight="1" x14ac:dyDescent="0.2">
      <c r="A19" s="99"/>
      <c r="B19" s="98"/>
      <c r="C19" s="87">
        <v>16</v>
      </c>
      <c r="D19" s="65"/>
      <c r="E19" s="84" t="s">
        <v>11</v>
      </c>
      <c r="F19" s="65"/>
      <c r="G19" s="72">
        <v>361.17738000000003</v>
      </c>
      <c r="H19" s="99"/>
    </row>
    <row r="20" spans="1:8" ht="18" customHeight="1" x14ac:dyDescent="0.2">
      <c r="A20" s="99"/>
      <c r="B20" s="98"/>
      <c r="C20" s="87"/>
      <c r="D20" s="65"/>
      <c r="E20" s="84" t="s">
        <v>12</v>
      </c>
      <c r="F20" s="65"/>
      <c r="G20" s="72">
        <v>0</v>
      </c>
      <c r="H20" s="99"/>
    </row>
    <row r="21" spans="1:8" ht="18" customHeight="1" x14ac:dyDescent="0.2">
      <c r="A21" s="99"/>
      <c r="B21" s="98"/>
      <c r="C21" s="87"/>
      <c r="D21" s="65"/>
      <c r="E21" s="85" t="s">
        <v>0</v>
      </c>
      <c r="F21" s="68"/>
      <c r="G21" s="110">
        <f>SUM(G14:G20)</f>
        <v>26856.625240000005</v>
      </c>
      <c r="H21" s="99"/>
    </row>
    <row r="22" spans="1:8" ht="18" customHeight="1" x14ac:dyDescent="0.2">
      <c r="A22" s="99"/>
      <c r="B22" s="98"/>
      <c r="C22" s="87">
        <v>18</v>
      </c>
      <c r="D22" s="65"/>
      <c r="E22" s="84" t="s">
        <v>13</v>
      </c>
      <c r="F22" s="65"/>
      <c r="G22" s="72">
        <v>1963.08429</v>
      </c>
      <c r="H22" s="99"/>
    </row>
    <row r="23" spans="1:8" ht="18" customHeight="1" x14ac:dyDescent="0.2">
      <c r="A23" s="99"/>
      <c r="B23" s="98"/>
      <c r="C23" s="87"/>
      <c r="D23" s="65"/>
      <c r="E23" s="84" t="s">
        <v>14</v>
      </c>
      <c r="F23" s="65"/>
      <c r="G23" s="72">
        <v>0</v>
      </c>
      <c r="H23" s="99"/>
    </row>
    <row r="24" spans="1:8" ht="18" customHeight="1" x14ac:dyDescent="0.2">
      <c r="A24" s="99"/>
      <c r="B24" s="98"/>
      <c r="C24" s="87">
        <v>17</v>
      </c>
      <c r="D24" s="65"/>
      <c r="E24" s="84" t="s">
        <v>15</v>
      </c>
      <c r="F24" s="65"/>
      <c r="G24" s="72">
        <v>0</v>
      </c>
      <c r="H24" s="99"/>
    </row>
    <row r="25" spans="1:8" ht="18" customHeight="1" x14ac:dyDescent="0.2">
      <c r="A25" s="99"/>
      <c r="B25" s="98"/>
      <c r="C25" s="87">
        <v>1901</v>
      </c>
      <c r="D25" s="65"/>
      <c r="E25" s="84" t="s">
        <v>16</v>
      </c>
      <c r="F25" s="65"/>
      <c r="G25" s="72">
        <v>100.57843000000001</v>
      </c>
      <c r="H25" s="99"/>
    </row>
    <row r="26" spans="1:8" ht="18" customHeight="1" x14ac:dyDescent="0.2">
      <c r="A26" s="99"/>
      <c r="B26" s="98"/>
      <c r="C26" s="87" t="s">
        <v>84</v>
      </c>
      <c r="D26" s="65"/>
      <c r="E26" s="84" t="s">
        <v>17</v>
      </c>
      <c r="F26" s="65"/>
      <c r="G26" s="72">
        <v>751.66768000000002</v>
      </c>
      <c r="H26" s="99"/>
    </row>
    <row r="27" spans="1:8" ht="18" customHeight="1" x14ac:dyDescent="0.2">
      <c r="A27" s="99"/>
      <c r="B27" s="98"/>
      <c r="C27" s="87"/>
      <c r="D27" s="65"/>
      <c r="E27" s="85" t="s">
        <v>1</v>
      </c>
      <c r="F27" s="68"/>
      <c r="G27" s="73">
        <f>SUM(G22:G26)</f>
        <v>2815.3303999999998</v>
      </c>
      <c r="H27" s="99"/>
    </row>
    <row r="28" spans="1:8" ht="18" customHeight="1" x14ac:dyDescent="0.2">
      <c r="A28" s="99"/>
      <c r="B28" s="98"/>
      <c r="C28" s="87"/>
      <c r="D28" s="65"/>
      <c r="E28" s="85" t="s">
        <v>18</v>
      </c>
      <c r="F28" s="68"/>
      <c r="G28" s="110">
        <f>+G21+G27</f>
        <v>29671.955640000004</v>
      </c>
      <c r="H28" s="99"/>
    </row>
    <row r="29" spans="1:8" ht="18" customHeight="1" x14ac:dyDescent="0.2">
      <c r="A29" s="99"/>
      <c r="B29" s="98"/>
      <c r="C29" s="87"/>
      <c r="D29" s="65"/>
      <c r="E29" s="89" t="s">
        <v>68</v>
      </c>
      <c r="F29" s="65"/>
      <c r="G29" s="72"/>
      <c r="H29" s="99"/>
    </row>
    <row r="30" spans="1:8" ht="18" customHeight="1" x14ac:dyDescent="0.2">
      <c r="A30" s="99"/>
      <c r="B30" s="98"/>
      <c r="C30" s="87"/>
      <c r="D30" s="65"/>
      <c r="E30" s="89" t="s">
        <v>71</v>
      </c>
      <c r="F30" s="65"/>
      <c r="G30" s="72"/>
      <c r="H30" s="99"/>
    </row>
    <row r="31" spans="1:8" ht="18" customHeight="1" x14ac:dyDescent="0.2">
      <c r="A31" s="99"/>
      <c r="B31" s="98"/>
      <c r="C31" s="87">
        <v>21</v>
      </c>
      <c r="D31" s="65"/>
      <c r="E31" s="84" t="s">
        <v>19</v>
      </c>
      <c r="F31" s="65"/>
      <c r="G31" s="72">
        <v>148.36657</v>
      </c>
      <c r="H31" s="99"/>
    </row>
    <row r="32" spans="1:8" ht="18" customHeight="1" x14ac:dyDescent="0.2">
      <c r="A32" s="99"/>
      <c r="B32" s="98"/>
      <c r="C32" s="87">
        <v>22</v>
      </c>
      <c r="D32" s="65"/>
      <c r="E32" s="84" t="s">
        <v>20</v>
      </c>
      <c r="F32" s="65"/>
      <c r="G32" s="72">
        <v>6388.4479499999989</v>
      </c>
      <c r="H32" s="99"/>
    </row>
    <row r="33" spans="1:8" ht="18" customHeight="1" x14ac:dyDescent="0.2">
      <c r="A33" s="99"/>
      <c r="B33" s="98"/>
      <c r="C33" s="87">
        <v>23</v>
      </c>
      <c r="D33" s="65"/>
      <c r="E33" s="84" t="s">
        <v>21</v>
      </c>
      <c r="F33" s="65"/>
      <c r="G33" s="72">
        <v>2563.7358199999999</v>
      </c>
      <c r="H33" s="99"/>
    </row>
    <row r="34" spans="1:8" ht="18" customHeight="1" x14ac:dyDescent="0.2">
      <c r="A34" s="99"/>
      <c r="B34" s="98"/>
      <c r="C34" s="87">
        <v>24</v>
      </c>
      <c r="D34" s="65"/>
      <c r="E34" s="84" t="s">
        <v>22</v>
      </c>
      <c r="F34" s="65"/>
      <c r="G34" s="72">
        <v>369.43718000000001</v>
      </c>
      <c r="H34" s="99"/>
    </row>
    <row r="35" spans="1:8" ht="18" customHeight="1" x14ac:dyDescent="0.2">
      <c r="A35" s="99"/>
      <c r="B35" s="98"/>
      <c r="C35" s="87">
        <v>25</v>
      </c>
      <c r="D35" s="65"/>
      <c r="E35" s="84" t="s">
        <v>23</v>
      </c>
      <c r="F35" s="65"/>
      <c r="G35" s="72">
        <v>0</v>
      </c>
      <c r="H35" s="99"/>
    </row>
    <row r="36" spans="1:8" ht="18" customHeight="1" x14ac:dyDescent="0.2">
      <c r="A36" s="99"/>
      <c r="B36" s="98"/>
      <c r="C36" s="87">
        <v>26</v>
      </c>
      <c r="D36" s="65"/>
      <c r="E36" s="84" t="s">
        <v>24</v>
      </c>
      <c r="F36" s="65"/>
      <c r="G36" s="72">
        <v>145.26733999999999</v>
      </c>
      <c r="H36" s="99"/>
    </row>
    <row r="37" spans="1:8" ht="18" customHeight="1" x14ac:dyDescent="0.2">
      <c r="A37" s="99"/>
      <c r="B37" s="98"/>
      <c r="C37" s="87">
        <v>27</v>
      </c>
      <c r="D37" s="65"/>
      <c r="E37" s="84" t="s">
        <v>25</v>
      </c>
      <c r="F37" s="65"/>
      <c r="G37" s="72">
        <v>2847.3246599999998</v>
      </c>
      <c r="H37" s="99"/>
    </row>
    <row r="38" spans="1:8" ht="18" customHeight="1" x14ac:dyDescent="0.2">
      <c r="A38" s="99"/>
      <c r="B38" s="98"/>
      <c r="C38" s="87">
        <v>28</v>
      </c>
      <c r="D38" s="65"/>
      <c r="E38" s="84" t="s">
        <v>26</v>
      </c>
      <c r="F38" s="65"/>
      <c r="G38" s="72">
        <v>205.30185</v>
      </c>
      <c r="H38" s="99"/>
    </row>
    <row r="39" spans="1:8" ht="18" customHeight="1" x14ac:dyDescent="0.2">
      <c r="A39" s="99"/>
      <c r="B39" s="98"/>
      <c r="C39" s="87"/>
      <c r="D39" s="65"/>
      <c r="E39" s="84" t="s">
        <v>27</v>
      </c>
      <c r="F39" s="65"/>
      <c r="G39" s="72">
        <v>0</v>
      </c>
      <c r="H39" s="99"/>
    </row>
    <row r="40" spans="1:8" ht="18" customHeight="1" x14ac:dyDescent="0.2">
      <c r="A40" s="99"/>
      <c r="B40" s="98"/>
      <c r="C40" s="87"/>
      <c r="D40" s="65"/>
      <c r="E40" s="85" t="s">
        <v>2</v>
      </c>
      <c r="F40" s="68"/>
      <c r="G40" s="110">
        <f>SUM(G31:G39)</f>
        <v>12667.881369999999</v>
      </c>
      <c r="H40" s="99"/>
    </row>
    <row r="41" spans="1:8" ht="18" customHeight="1" x14ac:dyDescent="0.2">
      <c r="A41" s="99"/>
      <c r="B41" s="98"/>
      <c r="C41" s="87"/>
      <c r="D41" s="65"/>
      <c r="E41" s="84" t="s">
        <v>28</v>
      </c>
      <c r="F41" s="65"/>
      <c r="G41" s="72">
        <v>0</v>
      </c>
      <c r="H41" s="99"/>
    </row>
    <row r="42" spans="1:8" ht="18" customHeight="1" x14ac:dyDescent="0.2">
      <c r="A42" s="99"/>
      <c r="B42" s="98"/>
      <c r="C42" s="87"/>
      <c r="D42" s="65"/>
      <c r="E42" s="84" t="s">
        <v>29</v>
      </c>
      <c r="F42" s="65"/>
      <c r="G42" s="72">
        <v>0</v>
      </c>
      <c r="H42" s="99"/>
    </row>
    <row r="43" spans="1:8" ht="18" customHeight="1" x14ac:dyDescent="0.2">
      <c r="A43" s="99"/>
      <c r="B43" s="98"/>
      <c r="C43" s="87">
        <v>29</v>
      </c>
      <c r="D43" s="65"/>
      <c r="E43" s="84" t="s">
        <v>27</v>
      </c>
      <c r="F43" s="65"/>
      <c r="G43" s="72">
        <v>740.6089300000001</v>
      </c>
      <c r="H43" s="99"/>
    </row>
    <row r="44" spans="1:8" ht="18" customHeight="1" x14ac:dyDescent="0.2">
      <c r="A44" s="99"/>
      <c r="B44" s="98"/>
      <c r="C44" s="87"/>
      <c r="D44" s="65"/>
      <c r="E44" s="85" t="s">
        <v>3</v>
      </c>
      <c r="F44" s="68"/>
      <c r="G44" s="110">
        <f>SUM(G41:G43)</f>
        <v>740.6089300000001</v>
      </c>
      <c r="H44" s="99"/>
    </row>
    <row r="45" spans="1:8" ht="18" customHeight="1" x14ac:dyDescent="0.2">
      <c r="A45" s="99"/>
      <c r="B45" s="98"/>
      <c r="C45" s="87"/>
      <c r="D45" s="65"/>
      <c r="E45" s="85" t="s">
        <v>30</v>
      </c>
      <c r="F45" s="68"/>
      <c r="G45" s="110">
        <f>+G40+G44</f>
        <v>13408.490299999999</v>
      </c>
      <c r="H45" s="99"/>
    </row>
    <row r="46" spans="1:8" ht="18" customHeight="1" x14ac:dyDescent="0.2">
      <c r="A46" s="99"/>
      <c r="B46" s="98"/>
      <c r="C46" s="87"/>
      <c r="D46" s="65"/>
      <c r="E46" s="90" t="s">
        <v>69</v>
      </c>
      <c r="F46" s="65"/>
      <c r="G46" s="72"/>
      <c r="H46" s="99"/>
    </row>
    <row r="47" spans="1:8" ht="18" customHeight="1" x14ac:dyDescent="0.2">
      <c r="A47" s="99"/>
      <c r="B47" s="98"/>
      <c r="C47" s="87">
        <v>31</v>
      </c>
      <c r="D47" s="65"/>
      <c r="E47" s="84" t="s">
        <v>31</v>
      </c>
      <c r="F47" s="65"/>
      <c r="G47" s="72">
        <v>8640</v>
      </c>
      <c r="H47" s="99"/>
    </row>
    <row r="48" spans="1:8" ht="18" customHeight="1" x14ac:dyDescent="0.2">
      <c r="A48" s="99"/>
      <c r="B48" s="98"/>
      <c r="C48" s="87"/>
      <c r="D48" s="65"/>
      <c r="E48" s="84" t="s">
        <v>32</v>
      </c>
      <c r="F48" s="65"/>
      <c r="G48" s="72">
        <v>0</v>
      </c>
      <c r="H48" s="99"/>
    </row>
    <row r="49" spans="1:8" ht="18" customHeight="1" x14ac:dyDescent="0.2">
      <c r="A49" s="99"/>
      <c r="B49" s="98"/>
      <c r="C49" s="87">
        <v>35</v>
      </c>
      <c r="D49" s="65"/>
      <c r="E49" s="84" t="s">
        <v>33</v>
      </c>
      <c r="F49" s="65"/>
      <c r="G49" s="72">
        <v>1728</v>
      </c>
      <c r="H49" s="99"/>
    </row>
    <row r="50" spans="1:8" ht="18" customHeight="1" x14ac:dyDescent="0.2">
      <c r="A50" s="99"/>
      <c r="B50" s="98"/>
      <c r="C50" s="87" t="s">
        <v>41</v>
      </c>
      <c r="D50" s="65"/>
      <c r="E50" s="84" t="s">
        <v>34</v>
      </c>
      <c r="F50" s="65"/>
      <c r="G50" s="72">
        <v>4842.6091300000007</v>
      </c>
      <c r="H50" s="99"/>
    </row>
    <row r="51" spans="1:8" ht="18" customHeight="1" x14ac:dyDescent="0.2">
      <c r="A51" s="99"/>
      <c r="B51" s="98"/>
      <c r="C51" s="91" t="s">
        <v>40</v>
      </c>
      <c r="D51" s="65"/>
      <c r="E51" s="84" t="s">
        <v>35</v>
      </c>
      <c r="F51" s="65"/>
      <c r="G51" s="72">
        <v>1052.8562099999999</v>
      </c>
      <c r="H51" s="99"/>
    </row>
    <row r="52" spans="1:8" ht="18" customHeight="1" x14ac:dyDescent="0.2">
      <c r="A52" s="99"/>
      <c r="B52" s="98"/>
      <c r="C52" s="87"/>
      <c r="D52" s="65"/>
      <c r="E52" s="84" t="s">
        <v>44</v>
      </c>
      <c r="F52" s="65"/>
      <c r="G52" s="72">
        <v>0</v>
      </c>
      <c r="H52" s="99"/>
    </row>
    <row r="53" spans="1:8" ht="18" customHeight="1" x14ac:dyDescent="0.2">
      <c r="A53" s="99"/>
      <c r="B53" s="98"/>
      <c r="C53" s="87"/>
      <c r="D53" s="65"/>
      <c r="E53" s="85" t="s">
        <v>45</v>
      </c>
      <c r="F53" s="68"/>
      <c r="G53" s="110">
        <f>SUM(G47:G52)</f>
        <v>16263.465340000001</v>
      </c>
      <c r="H53" s="99"/>
    </row>
    <row r="54" spans="1:8" ht="18" customHeight="1" x14ac:dyDescent="0.2">
      <c r="A54" s="99"/>
      <c r="B54" s="98"/>
      <c r="C54" s="87"/>
      <c r="D54" s="65"/>
      <c r="E54" s="85" t="s">
        <v>46</v>
      </c>
      <c r="F54" s="68"/>
      <c r="G54" s="110">
        <f>+G45+G53</f>
        <v>29671.95564</v>
      </c>
      <c r="H54" s="99"/>
    </row>
    <row r="55" spans="1:8" ht="18" customHeight="1" x14ac:dyDescent="0.2">
      <c r="A55" s="107"/>
      <c r="B55" s="102"/>
      <c r="C55" s="103"/>
      <c r="D55" s="104"/>
      <c r="E55" s="105"/>
      <c r="F55" s="104"/>
      <c r="G55" s="109"/>
      <c r="H55" s="107"/>
    </row>
    <row r="56" spans="1:8" ht="18" hidden="1" customHeight="1" x14ac:dyDescent="0.2">
      <c r="B56" s="75"/>
      <c r="C56" s="87"/>
      <c r="E56" s="92"/>
      <c r="G56" s="74"/>
    </row>
    <row r="57" spans="1:8" ht="18" hidden="1" customHeight="1" x14ac:dyDescent="0.2">
      <c r="B57" s="75"/>
      <c r="C57" s="87"/>
      <c r="E57" s="93" t="s">
        <v>39</v>
      </c>
      <c r="G57" s="76">
        <v>0</v>
      </c>
    </row>
    <row r="58" spans="1:8" ht="18" hidden="1" customHeight="1" x14ac:dyDescent="0.2">
      <c r="C58" s="77"/>
      <c r="F58" s="62"/>
    </row>
    <row r="59" spans="1:8" ht="18" hidden="1" customHeight="1" x14ac:dyDescent="0.2">
      <c r="C59" s="77"/>
      <c r="F59" s="62"/>
    </row>
    <row r="61" spans="1:8" ht="18" customHeight="1" x14ac:dyDescent="0.2">
      <c r="B61" s="61" t="s">
        <v>88</v>
      </c>
      <c r="G61" s="61" t="s">
        <v>90</v>
      </c>
    </row>
    <row r="62" spans="1:8" ht="18" customHeight="1" x14ac:dyDescent="0.2">
      <c r="B62" s="61" t="s">
        <v>89</v>
      </c>
      <c r="G62" s="61" t="s">
        <v>91</v>
      </c>
    </row>
    <row r="86" spans="1:8" ht="18" customHeight="1" x14ac:dyDescent="0.2">
      <c r="B86" s="63"/>
      <c r="C86" s="111"/>
      <c r="D86" s="111"/>
      <c r="E86" s="112"/>
      <c r="F86" s="112"/>
      <c r="G86" s="96"/>
      <c r="H86" s="97"/>
    </row>
    <row r="87" spans="1:8" ht="18" customHeight="1" x14ac:dyDescent="0.2">
      <c r="B87" s="98"/>
      <c r="C87" s="116" t="s">
        <v>85</v>
      </c>
      <c r="D87" s="116"/>
      <c r="E87" s="116"/>
      <c r="F87" s="116"/>
      <c r="G87" s="116"/>
      <c r="H87" s="99"/>
    </row>
    <row r="88" spans="1:8" ht="18" customHeight="1" x14ac:dyDescent="0.2">
      <c r="B88" s="98"/>
      <c r="C88" s="116" t="s">
        <v>52</v>
      </c>
      <c r="D88" s="116"/>
      <c r="E88" s="116"/>
      <c r="F88" s="116"/>
      <c r="G88" s="116"/>
      <c r="H88" s="99"/>
    </row>
    <row r="89" spans="1:8" ht="18" customHeight="1" x14ac:dyDescent="0.2">
      <c r="B89" s="98"/>
      <c r="C89" s="116" t="s">
        <v>87</v>
      </c>
      <c r="D89" s="116"/>
      <c r="E89" s="116"/>
      <c r="F89" s="116"/>
      <c r="G89" s="116"/>
      <c r="H89" s="99"/>
    </row>
    <row r="90" spans="1:8" ht="18" customHeight="1" x14ac:dyDescent="0.2">
      <c r="B90" s="98"/>
      <c r="C90" s="117" t="s">
        <v>5</v>
      </c>
      <c r="D90" s="117"/>
      <c r="E90" s="117"/>
      <c r="F90" s="117"/>
      <c r="G90" s="117"/>
      <c r="H90" s="99"/>
    </row>
    <row r="91" spans="1:8" ht="18" customHeight="1" x14ac:dyDescent="0.2">
      <c r="B91" s="98"/>
      <c r="C91" s="78"/>
      <c r="D91" s="78"/>
      <c r="E91" s="70"/>
      <c r="F91" s="70"/>
      <c r="G91" s="67"/>
      <c r="H91" s="99"/>
    </row>
    <row r="92" spans="1:8" ht="18" customHeight="1" x14ac:dyDescent="0.2">
      <c r="A92" s="81"/>
      <c r="B92" s="100"/>
      <c r="C92" s="108" t="s">
        <v>72</v>
      </c>
      <c r="D92" s="79"/>
      <c r="E92" s="108" t="s">
        <v>6</v>
      </c>
      <c r="F92" s="80"/>
      <c r="G92" s="108">
        <v>2021</v>
      </c>
      <c r="H92" s="101"/>
    </row>
    <row r="93" spans="1:8" ht="18" customHeight="1" x14ac:dyDescent="0.2">
      <c r="B93" s="98"/>
      <c r="C93" s="69"/>
      <c r="D93" s="69"/>
      <c r="E93" s="70"/>
      <c r="F93" s="70"/>
      <c r="G93" s="71"/>
      <c r="H93" s="99"/>
    </row>
    <row r="94" spans="1:8" ht="18" customHeight="1" x14ac:dyDescent="0.2">
      <c r="B94" s="98"/>
      <c r="C94" s="78" t="s">
        <v>73</v>
      </c>
      <c r="D94" s="78"/>
      <c r="E94" s="84" t="s">
        <v>48</v>
      </c>
      <c r="F94" s="84"/>
      <c r="G94" s="73">
        <v>3635.3063600000005</v>
      </c>
      <c r="H94" s="99"/>
    </row>
    <row r="95" spans="1:8" ht="18" customHeight="1" x14ac:dyDescent="0.2">
      <c r="B95" s="98"/>
      <c r="C95" s="78" t="s">
        <v>74</v>
      </c>
      <c r="D95" s="78"/>
      <c r="E95" s="84" t="s">
        <v>49</v>
      </c>
      <c r="F95" s="84"/>
      <c r="G95" s="72">
        <v>614.41059999999993</v>
      </c>
      <c r="H95" s="99"/>
    </row>
    <row r="96" spans="1:8" ht="18" customHeight="1" x14ac:dyDescent="0.2">
      <c r="B96" s="98"/>
      <c r="C96" s="78" t="s">
        <v>75</v>
      </c>
      <c r="D96" s="78"/>
      <c r="E96" s="84" t="s">
        <v>50</v>
      </c>
      <c r="F96" s="84"/>
      <c r="G96" s="72">
        <v>245.73728999999997</v>
      </c>
      <c r="H96" s="99"/>
    </row>
    <row r="97" spans="2:8" ht="18" customHeight="1" x14ac:dyDescent="0.2">
      <c r="B97" s="98"/>
      <c r="C97" s="78" t="s">
        <v>76</v>
      </c>
      <c r="D97" s="78"/>
      <c r="E97" s="84" t="s">
        <v>53</v>
      </c>
      <c r="F97" s="84"/>
      <c r="G97" s="72">
        <v>487.08804000000003</v>
      </c>
      <c r="H97" s="99"/>
    </row>
    <row r="98" spans="2:8" ht="18" customHeight="1" x14ac:dyDescent="0.2">
      <c r="B98" s="98"/>
      <c r="C98" s="78" t="s">
        <v>77</v>
      </c>
      <c r="D98" s="78"/>
      <c r="E98" s="84" t="s">
        <v>54</v>
      </c>
      <c r="F98" s="84"/>
      <c r="G98" s="72">
        <v>152.93</v>
      </c>
      <c r="H98" s="99"/>
    </row>
    <row r="99" spans="2:8" ht="18" customHeight="1" x14ac:dyDescent="0.2">
      <c r="B99" s="98"/>
      <c r="C99" s="78" t="s">
        <v>78</v>
      </c>
      <c r="D99" s="78"/>
      <c r="E99" s="84" t="s">
        <v>55</v>
      </c>
      <c r="F99" s="84"/>
      <c r="G99" s="72">
        <v>310.16926000000001</v>
      </c>
      <c r="H99" s="99"/>
    </row>
    <row r="100" spans="2:8" ht="18" customHeight="1" x14ac:dyDescent="0.2">
      <c r="B100" s="98"/>
      <c r="C100" s="78"/>
      <c r="D100" s="78"/>
      <c r="E100" s="84" t="s">
        <v>56</v>
      </c>
      <c r="F100" s="84"/>
      <c r="G100" s="72">
        <v>0</v>
      </c>
      <c r="H100" s="99"/>
    </row>
    <row r="101" spans="2:8" ht="18" customHeight="1" x14ac:dyDescent="0.2">
      <c r="B101" s="98"/>
      <c r="C101" s="78"/>
      <c r="D101" s="78"/>
      <c r="E101" s="85" t="s">
        <v>57</v>
      </c>
      <c r="F101" s="85"/>
      <c r="G101" s="110">
        <f>+G94-(G95+G96+G97+G98+G99+G100)</f>
        <v>1824.9711700000003</v>
      </c>
      <c r="H101" s="99"/>
    </row>
    <row r="102" spans="2:8" ht="18" customHeight="1" x14ac:dyDescent="0.2">
      <c r="B102" s="98"/>
      <c r="C102" s="78" t="s">
        <v>79</v>
      </c>
      <c r="D102" s="78"/>
      <c r="E102" s="84" t="s">
        <v>42</v>
      </c>
      <c r="F102" s="84"/>
      <c r="G102" s="72">
        <v>346.66283000000004</v>
      </c>
      <c r="H102" s="99"/>
    </row>
    <row r="103" spans="2:8" ht="18" customHeight="1" x14ac:dyDescent="0.2">
      <c r="B103" s="98"/>
      <c r="C103" s="78" t="s">
        <v>80</v>
      </c>
      <c r="D103" s="78"/>
      <c r="E103" s="84" t="s">
        <v>58</v>
      </c>
      <c r="F103" s="84"/>
      <c r="G103" s="72">
        <v>22.241739999999997</v>
      </c>
      <c r="H103" s="99"/>
    </row>
    <row r="104" spans="2:8" ht="18" customHeight="1" x14ac:dyDescent="0.2">
      <c r="B104" s="98"/>
      <c r="C104" s="78"/>
      <c r="D104" s="78"/>
      <c r="E104" s="85" t="s">
        <v>59</v>
      </c>
      <c r="F104" s="85"/>
      <c r="G104" s="110">
        <f>+G101-(G102+G103)</f>
        <v>1456.0666000000001</v>
      </c>
      <c r="H104" s="99"/>
    </row>
    <row r="105" spans="2:8" ht="18" customHeight="1" x14ac:dyDescent="0.2">
      <c r="B105" s="98"/>
      <c r="C105" s="78" t="s">
        <v>81</v>
      </c>
      <c r="D105" s="78"/>
      <c r="E105" s="84" t="s">
        <v>60</v>
      </c>
      <c r="F105" s="84"/>
      <c r="G105" s="72">
        <v>75.722459999999998</v>
      </c>
      <c r="H105" s="99"/>
    </row>
    <row r="106" spans="2:8" ht="18" customHeight="1" x14ac:dyDescent="0.2">
      <c r="B106" s="98"/>
      <c r="C106" s="78" t="s">
        <v>82</v>
      </c>
      <c r="D106" s="78"/>
      <c r="E106" s="84" t="s">
        <v>61</v>
      </c>
      <c r="F106" s="84"/>
      <c r="G106" s="72">
        <v>28.345660000000002</v>
      </c>
      <c r="H106" s="99"/>
    </row>
    <row r="107" spans="2:8" ht="18" customHeight="1" x14ac:dyDescent="0.2">
      <c r="B107" s="98"/>
      <c r="C107" s="78"/>
      <c r="D107" s="78"/>
      <c r="E107" s="85" t="s">
        <v>62</v>
      </c>
      <c r="F107" s="85"/>
      <c r="G107" s="110">
        <f>+G104+G105-G106</f>
        <v>1503.4434000000001</v>
      </c>
      <c r="H107" s="99"/>
    </row>
    <row r="108" spans="2:8" ht="18" customHeight="1" x14ac:dyDescent="0.2">
      <c r="B108" s="98"/>
      <c r="C108" s="78"/>
      <c r="D108" s="78"/>
      <c r="E108" s="84" t="s">
        <v>36</v>
      </c>
      <c r="F108" s="84"/>
      <c r="G108" s="72">
        <v>450.58719000000002</v>
      </c>
      <c r="H108" s="99"/>
    </row>
    <row r="109" spans="2:8" ht="18" customHeight="1" x14ac:dyDescent="0.2">
      <c r="B109" s="98"/>
      <c r="C109" s="78"/>
      <c r="D109" s="78"/>
      <c r="E109" s="84" t="s">
        <v>64</v>
      </c>
      <c r="F109" s="84"/>
      <c r="G109" s="72">
        <v>0</v>
      </c>
      <c r="H109" s="99"/>
    </row>
    <row r="110" spans="2:8" ht="18" customHeight="1" x14ac:dyDescent="0.2">
      <c r="B110" s="98"/>
      <c r="C110" s="78"/>
      <c r="D110" s="78"/>
      <c r="E110" s="84" t="s">
        <v>65</v>
      </c>
      <c r="F110" s="84"/>
      <c r="G110" s="72">
        <v>0</v>
      </c>
      <c r="H110" s="99"/>
    </row>
    <row r="111" spans="2:8" ht="18" customHeight="1" x14ac:dyDescent="0.2">
      <c r="B111" s="98"/>
      <c r="C111" s="78"/>
      <c r="D111" s="78"/>
      <c r="E111" s="85" t="s">
        <v>66</v>
      </c>
      <c r="F111" s="85"/>
      <c r="G111" s="110">
        <f>+G107-(G108+G109+G110)</f>
        <v>1052.8562100000001</v>
      </c>
      <c r="H111" s="99"/>
    </row>
    <row r="112" spans="2:8" ht="18" customHeight="1" x14ac:dyDescent="0.2">
      <c r="B112" s="102"/>
      <c r="C112" s="113"/>
      <c r="D112" s="113"/>
      <c r="E112" s="105"/>
      <c r="F112" s="105"/>
      <c r="G112" s="106"/>
      <c r="H112" s="107"/>
    </row>
    <row r="116" spans="2:7" ht="18" customHeight="1" x14ac:dyDescent="0.2">
      <c r="C116" s="77"/>
      <c r="D116" s="77"/>
      <c r="E116" s="86"/>
    </row>
    <row r="117" spans="2:7" ht="18" customHeight="1" x14ac:dyDescent="0.2">
      <c r="C117" s="77"/>
      <c r="D117" s="77"/>
      <c r="E117" s="86"/>
      <c r="F117" s="62"/>
    </row>
    <row r="118" spans="2:7" ht="18" customHeight="1" x14ac:dyDescent="0.2">
      <c r="B118" s="61" t="s">
        <v>88</v>
      </c>
      <c r="F118" s="61" t="s">
        <v>92</v>
      </c>
    </row>
    <row r="119" spans="2:7" ht="18" customHeight="1" x14ac:dyDescent="0.2">
      <c r="B119" s="61" t="s">
        <v>89</v>
      </c>
      <c r="G119" s="61" t="s">
        <v>91</v>
      </c>
    </row>
  </sheetData>
  <mergeCells count="8">
    <mergeCell ref="C87:G87"/>
    <mergeCell ref="C88:G88"/>
    <mergeCell ref="C89:G89"/>
    <mergeCell ref="C90:G90"/>
    <mergeCell ref="C7:G7"/>
    <mergeCell ref="C8:G8"/>
    <mergeCell ref="C9:G9"/>
    <mergeCell ref="C10:G10"/>
  </mergeCells>
  <phoneticPr fontId="0" type="noConversion"/>
  <printOptions horizontalCentered="1"/>
  <pageMargins left="0.74803149606299213" right="0.51181102362204722" top="0.23622047244094491" bottom="0.15748031496062992" header="0" footer="0"/>
  <pageSetup scale="6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General_Marzo_05</vt:lpstr>
      <vt:lpstr>Estado de Resultados_Marzo_05</vt:lpstr>
      <vt:lpstr>Balance General_Junio_05</vt:lpstr>
      <vt:lpstr>Estado de Resultados_Junio_05</vt:lpstr>
      <vt:lpstr>Estados Financieros Feb2021</vt:lpstr>
    </vt:vector>
  </TitlesOfParts>
  <Company>Cia. General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Maria Emma Aguilar de Bonilla</cp:lastModifiedBy>
  <cp:lastPrinted>2021-03-10T15:55:14Z</cp:lastPrinted>
  <dcterms:created xsi:type="dcterms:W3CDTF">2005-07-15T20:52:32Z</dcterms:created>
  <dcterms:modified xsi:type="dcterms:W3CDTF">2021-03-10T15:55:20Z</dcterms:modified>
</cp:coreProperties>
</file>