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IS DOCUMENTOS\2021\FEBRERO\"/>
    </mc:Choice>
  </mc:AlternateContent>
  <xr:revisionPtr revIDLastSave="0" documentId="13_ncr:1_{62B52536-B6AC-4808-9781-AB75F2A366C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alance General INTERN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7" i="1" l="1"/>
  <c r="M110" i="1" l="1"/>
  <c r="M25" i="1" l="1"/>
  <c r="M39" i="1" l="1"/>
  <c r="O20" i="1"/>
  <c r="M103" i="1"/>
  <c r="M89" i="1" l="1"/>
  <c r="M81" i="1" l="1"/>
  <c r="O79" i="1" s="1"/>
  <c r="O101" i="1" l="1"/>
  <c r="O116" i="1" s="1"/>
  <c r="M124" i="1"/>
  <c r="M123" i="1"/>
  <c r="M9" i="1" l="1"/>
  <c r="O122" i="1" l="1"/>
  <c r="O117" i="1"/>
  <c r="O97" i="1"/>
  <c r="M70" i="1"/>
  <c r="M64" i="1"/>
  <c r="O59" i="1"/>
  <c r="M54" i="1"/>
  <c r="O52" i="1" s="1"/>
  <c r="M35" i="1"/>
  <c r="O34" i="1" s="1"/>
  <c r="M15" i="1"/>
  <c r="O63" i="1" l="1"/>
  <c r="O100" i="1" s="1"/>
  <c r="O6" i="1"/>
  <c r="O51" i="1" s="1"/>
  <c r="O121" i="1" l="1"/>
</calcChain>
</file>

<file path=xl/sharedStrings.xml><?xml version="1.0" encoding="utf-8"?>
<sst xmlns="http://schemas.openxmlformats.org/spreadsheetml/2006/main" count="124" uniqueCount="114">
  <si>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</si>
  <si>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</si>
  <si>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</si>
  <si>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</si>
  <si>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</si>
  <si>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</si>
  <si>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</si>
  <si>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</si>
  <si>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</si>
  <si>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</si>
  <si>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</si>
  <si>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</si>
  <si>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</si>
  <si>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</si>
  <si>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</si>
  <si>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</si>
  <si>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</si>
  <si>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</si>
  <si>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</si>
  <si>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</si>
  <si>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</si>
  <si>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</si>
  <si>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</si>
  <si>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</si>
  <si>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</si>
  <si>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</si>
  <si>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</si>
  <si>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</si>
  <si>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</si>
  <si>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</si>
  <si>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</si>
  <si>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</si>
  <si>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</si>
  <si>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</si>
  <si>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</si>
  <si>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</si>
  <si>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</si>
  <si>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</si>
  <si>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</si>
  <si>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</si>
  <si>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</si>
  <si>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</si>
  <si>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</si>
  <si>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</si>
  <si>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</si>
  <si>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</si>
  <si>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</si>
  <si>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</si>
  <si>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</si>
  <si>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</si>
  <si>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</si>
  <si>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</si>
  <si>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</si>
  <si>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</si>
  <si>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</si>
  <si>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</si>
  <si>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</si>
  <si>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</si>
  <si>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</si>
  <si>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</si>
  <si>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</si>
  <si>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</si>
  <si>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</si>
  <si>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</si>
  <si>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</si>
  <si>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</si>
  <si>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</si>
  <si>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</si>
  <si>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</si>
  <si>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</si>
  <si>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</si>
  <si>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</si>
  <si>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</si>
  <si>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</si>
  <si>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</si>
  <si>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</si>
  <si>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</si>
  <si>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</si>
  <si>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</si>
  <si>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</si>
  <si>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</si>
  <si>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</si>
  <si>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</si>
  <si>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</si>
  <si>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</si>
  <si>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</si>
  <si>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</si>
  <si>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</si>
  <si>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</si>
  <si>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</si>
  <si>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</si>
  <si>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</si>
  <si>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</si>
  <si>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</si>
  <si>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</si>
  <si>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</si>
  <si>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</si>
  <si>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</si>
  <si>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</si>
  <si>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</si>
  <si>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</si>
  <si>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</si>
  <si>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</si>
  <si>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</si>
  <si>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</si>
  <si>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</si>
  <si>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</si>
  <si>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</si>
  <si>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</si>
  <si>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</si>
  <si>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</si>
  <si>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 xml:space="preserve">       Edwin René López                                                          Efraín  Alexander Meléndez </t>
  </si>
  <si>
    <t xml:space="preserve">      Gerente de Finanzas                                                                 Contador General</t>
  </si>
  <si>
    <t>BALANCE GENERAL AL 28  DE FEBRERO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</si>
</sst>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7">
    <xf numFmtId="0" fontId="0" fillId="0" borderId="0" xfId="0"/>
    <xf numFmtId="43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43" fontId="20" fillId="0" borderId="0" xfId="1" applyFont="1"/>
    <xf numFmtId="43" fontId="20" fillId="0" borderId="10" xfId="1" applyFont="1" applyBorder="1" applyAlignment="1">
      <alignment wrapText="1"/>
    </xf>
    <xf numFmtId="43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/>
    <xf numFmtId="43" fontId="25" fillId="0" borderId="0" xfId="1" applyFont="1"/>
    <xf numFmtId="0" fontId="20" fillId="0" borderId="12" xfId="0" applyFont="1" applyBorder="1" applyAlignment="1">
      <alignment wrapText="1"/>
    </xf>
    <xf numFmtId="43" fontId="20" fillId="33" borderId="0" xfId="1" applyFont="1" applyFill="1" applyAlignment="1">
      <alignment wrapText="1"/>
    </xf>
    <xf numFmtId="43" fontId="20" fillId="33" borderId="10" xfId="1" applyFont="1" applyFill="1" applyBorder="1" applyAlignment="1">
      <alignment wrapText="1"/>
    </xf>
    <xf numFmtId="43" fontId="23" fillId="33" borderId="0" xfId="1" applyFont="1" applyFill="1" applyAlignment="1">
      <alignment wrapText="1"/>
    </xf>
    <xf numFmtId="43" fontId="20" fillId="33" borderId="0" xfId="1" applyFont="1" applyFill="1"/>
    <xf numFmtId="43" fontId="23" fillId="33" borderId="11" xfId="1" applyFont="1" applyFill="1" applyBorder="1" applyAlignment="1">
      <alignment wrapText="1"/>
    </xf>
    <xf numFmtId="43" fontId="23" fillId="33" borderId="10" xfId="1" applyFont="1" applyFill="1" applyBorder="1" applyAlignment="1">
      <alignment wrapText="1"/>
    </xf>
    <xf numFmtId="0" fontId="20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0" fillId="33" borderId="0" xfId="0" applyFont="1" applyFill="1" applyAlignment="1">
      <alignment wrapText="1"/>
    </xf>
    <xf numFmtId="0" fontId="20" fillId="33" borderId="0" xfId="0" applyFont="1" applyFill="1" applyAlignment="1">
      <alignment horizontal="left" wrapText="1" indent="2"/>
    </xf>
    <xf numFmtId="0" fontId="23" fillId="0" borderId="12" xfId="0" applyFont="1" applyBorder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0"/>
  <sheetViews>
    <sheetView showGridLines="0" tabSelected="1" topLeftCell="A94" workbookViewId="0">
      <selection activeCell="Q102" sqref="Q102"/>
    </sheetView>
  </sheetViews>
  <sheetFormatPr baseColWidth="10" defaultRowHeight="15" x14ac:dyDescent="0.25"/>
  <cols>
    <col min="1" max="1" width="2.42578125" style="3" customWidth="1"/>
    <col min="2" max="2" width="2.140625" style="3" customWidth="1"/>
    <col min="3" max="6" width="11.42578125" style="3"/>
    <col min="7" max="7" width="6.28515625" style="3" customWidth="1"/>
    <col min="8" max="11" width="0" style="3" hidden="1" customWidth="1"/>
    <col min="12" max="12" width="10.7109375" style="8" bestFit="1" customWidth="1"/>
    <col min="13" max="13" width="13.140625" style="8" bestFit="1" customWidth="1"/>
    <col min="14" max="14" width="2.28515625" style="8" customWidth="1"/>
    <col min="15" max="15" width="12.42578125" style="8" customWidth="1"/>
    <col min="16" max="16384" width="11.42578125" style="3"/>
  </cols>
  <sheetData>
    <row r="1" spans="1:20" ht="1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25" t="s">
        <v>113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20" t="s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6"/>
      <c r="M5" s="6"/>
      <c r="N5" s="6"/>
      <c r="O5" s="6"/>
    </row>
    <row r="6" spans="1:20" ht="15" customHeight="1" x14ac:dyDescent="0.25">
      <c r="A6" s="20" t="s">
        <v>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1"/>
      <c r="M6" s="13"/>
      <c r="N6" s="13"/>
      <c r="O6" s="15">
        <f>SUM(M7:M20)</f>
        <v>123183.9</v>
      </c>
    </row>
    <row r="7" spans="1:20" ht="15" customHeight="1" x14ac:dyDescent="0.25">
      <c r="A7" s="4"/>
      <c r="B7" s="19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3">
        <v>25733.599999999999</v>
      </c>
      <c r="N7" s="13"/>
      <c r="O7" s="16"/>
    </row>
    <row r="8" spans="1:20" ht="15" hidden="1" customHeight="1" x14ac:dyDescent="0.25">
      <c r="A8" s="4"/>
      <c r="B8" s="19" t="s">
        <v>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3">
        <v>0</v>
      </c>
      <c r="N8" s="13"/>
      <c r="O8" s="16"/>
    </row>
    <row r="9" spans="1:20" ht="15" customHeight="1" x14ac:dyDescent="0.25">
      <c r="A9" s="4"/>
      <c r="B9" s="19" t="s">
        <v>6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3">
        <f>+L10+L11</f>
        <v>2500</v>
      </c>
      <c r="N9" s="13"/>
      <c r="O9" s="16"/>
    </row>
    <row r="10" spans="1:20" ht="15" hidden="1" customHeight="1" x14ac:dyDescent="0.25">
      <c r="A10" s="4"/>
      <c r="B10" s="4"/>
      <c r="C10" s="19" t="s">
        <v>7</v>
      </c>
      <c r="D10" s="19"/>
      <c r="E10" s="19"/>
      <c r="F10" s="19"/>
      <c r="G10" s="19"/>
      <c r="H10" s="19"/>
      <c r="I10" s="19"/>
      <c r="J10" s="19"/>
      <c r="K10" s="19"/>
      <c r="L10" s="1">
        <v>0</v>
      </c>
      <c r="M10" s="16"/>
      <c r="N10" s="16"/>
      <c r="O10" s="16"/>
    </row>
    <row r="11" spans="1:20" ht="15" customHeight="1" x14ac:dyDescent="0.25">
      <c r="A11" s="4"/>
      <c r="B11" s="4"/>
      <c r="C11" s="19" t="s">
        <v>109</v>
      </c>
      <c r="D11" s="19"/>
      <c r="E11" s="19"/>
      <c r="F11" s="19"/>
      <c r="G11" s="19"/>
      <c r="H11" s="19"/>
      <c r="I11" s="19"/>
      <c r="J11" s="19"/>
      <c r="K11" s="19"/>
      <c r="L11" s="1">
        <v>2500</v>
      </c>
      <c r="M11" s="16"/>
      <c r="N11" s="16"/>
      <c r="O11" s="16"/>
    </row>
    <row r="12" spans="1:20" ht="15" hidden="1" customHeight="1" x14ac:dyDescent="0.25">
      <c r="A12" s="4"/>
      <c r="B12" s="4"/>
      <c r="C12" s="19" t="s">
        <v>8</v>
      </c>
      <c r="D12" s="19"/>
      <c r="E12" s="19"/>
      <c r="F12" s="19"/>
      <c r="G12" s="19"/>
      <c r="H12" s="19"/>
      <c r="I12" s="19"/>
      <c r="J12" s="19"/>
      <c r="K12" s="19"/>
      <c r="L12" s="1">
        <v>0</v>
      </c>
      <c r="M12" s="16"/>
      <c r="N12" s="16"/>
      <c r="O12" s="16"/>
    </row>
    <row r="13" spans="1:20" ht="15" hidden="1" customHeight="1" x14ac:dyDescent="0.25">
      <c r="A13" s="4"/>
      <c r="B13" s="4"/>
      <c r="C13" s="19" t="s">
        <v>9</v>
      </c>
      <c r="D13" s="19"/>
      <c r="E13" s="19"/>
      <c r="F13" s="19"/>
      <c r="G13" s="19"/>
      <c r="H13" s="19"/>
      <c r="I13" s="19"/>
      <c r="J13" s="19"/>
      <c r="K13" s="19"/>
      <c r="L13" s="1">
        <v>0</v>
      </c>
      <c r="M13" s="16"/>
      <c r="N13" s="16"/>
      <c r="O13" s="16"/>
    </row>
    <row r="14" spans="1:20" ht="15" hidden="1" customHeight="1" x14ac:dyDescent="0.25">
      <c r="A14" s="4"/>
      <c r="B14" s="4"/>
      <c r="C14" s="19" t="s">
        <v>10</v>
      </c>
      <c r="D14" s="19"/>
      <c r="E14" s="19"/>
      <c r="F14" s="19"/>
      <c r="G14" s="19"/>
      <c r="H14" s="19"/>
      <c r="I14" s="19"/>
      <c r="J14" s="19"/>
      <c r="K14" s="19"/>
      <c r="L14" s="1">
        <v>0</v>
      </c>
      <c r="M14" s="16"/>
      <c r="N14" s="16"/>
      <c r="O14" s="16"/>
    </row>
    <row r="15" spans="1:20" ht="15" customHeight="1" x14ac:dyDescent="0.25">
      <c r="A15" s="4"/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4">
        <f>+L16+L17+L18+L19</f>
        <v>94950.299999999988</v>
      </c>
      <c r="N15" s="13"/>
      <c r="O15" s="16"/>
    </row>
    <row r="16" spans="1:20" ht="15" customHeight="1" x14ac:dyDescent="0.25">
      <c r="A16" s="4"/>
      <c r="B16" s="4"/>
      <c r="C16" s="19" t="s">
        <v>12</v>
      </c>
      <c r="D16" s="19"/>
      <c r="E16" s="19"/>
      <c r="F16" s="19"/>
      <c r="G16" s="19"/>
      <c r="H16" s="19"/>
      <c r="I16" s="19"/>
      <c r="J16" s="19"/>
      <c r="K16" s="19"/>
      <c r="L16" s="1">
        <v>4988.8999999999996</v>
      </c>
      <c r="M16" s="16"/>
      <c r="N16" s="16"/>
      <c r="O16" s="16"/>
    </row>
    <row r="17" spans="1:16" ht="15" customHeight="1" x14ac:dyDescent="0.25">
      <c r="A17" s="4"/>
      <c r="B17" s="4"/>
      <c r="C17" s="19" t="s">
        <v>13</v>
      </c>
      <c r="D17" s="19"/>
      <c r="E17" s="19"/>
      <c r="F17" s="19"/>
      <c r="G17" s="19"/>
      <c r="H17" s="19"/>
      <c r="I17" s="19"/>
      <c r="J17" s="19"/>
      <c r="K17" s="19"/>
      <c r="L17" s="1">
        <v>95385.9</v>
      </c>
      <c r="M17" s="16"/>
      <c r="N17" s="16"/>
      <c r="O17" s="16"/>
    </row>
    <row r="18" spans="1:16" ht="15" customHeight="1" x14ac:dyDescent="0.25">
      <c r="A18" s="4"/>
      <c r="B18" s="4"/>
      <c r="C18" s="19" t="s">
        <v>14</v>
      </c>
      <c r="D18" s="19"/>
      <c r="E18" s="19"/>
      <c r="F18" s="19"/>
      <c r="G18" s="19"/>
      <c r="H18" s="19"/>
      <c r="I18" s="19"/>
      <c r="J18" s="19"/>
      <c r="K18" s="19"/>
      <c r="L18" s="1">
        <v>1326</v>
      </c>
      <c r="M18" s="16"/>
      <c r="N18" s="16"/>
      <c r="O18" s="16"/>
    </row>
    <row r="19" spans="1:16" ht="15" customHeight="1" x14ac:dyDescent="0.25">
      <c r="A19" s="4"/>
      <c r="B19" s="4"/>
      <c r="C19" s="19" t="s">
        <v>15</v>
      </c>
      <c r="D19" s="19"/>
      <c r="E19" s="19"/>
      <c r="F19" s="19"/>
      <c r="G19" s="19"/>
      <c r="H19" s="19"/>
      <c r="I19" s="19"/>
      <c r="J19" s="19"/>
      <c r="K19" s="19"/>
      <c r="L19" s="1">
        <v>-6750.5</v>
      </c>
      <c r="M19" s="16"/>
      <c r="N19" s="16"/>
      <c r="O19" s="16"/>
    </row>
    <row r="20" spans="1:16" ht="15" customHeight="1" x14ac:dyDescent="0.25">
      <c r="A20" s="20" t="s">
        <v>16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1"/>
      <c r="M20" s="13"/>
      <c r="N20" s="13"/>
      <c r="O20" s="15">
        <f>SUM(M21:M34)</f>
        <v>5164.7</v>
      </c>
      <c r="P20" s="2"/>
    </row>
    <row r="21" spans="1:16" ht="15" hidden="1" customHeight="1" x14ac:dyDescent="0.25">
      <c r="A21" s="4"/>
      <c r="B21" s="19" t="s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3">
        <v>0</v>
      </c>
      <c r="N21" s="13"/>
      <c r="O21" s="16"/>
    </row>
    <row r="22" spans="1:16" ht="15" customHeight="1" x14ac:dyDescent="0.25">
      <c r="A22" s="4"/>
      <c r="B22" s="19" t="s">
        <v>108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3">
        <v>570.9</v>
      </c>
      <c r="N22" s="13"/>
      <c r="O22" s="16"/>
    </row>
    <row r="23" spans="1:16" ht="15" customHeight="1" x14ac:dyDescent="0.25">
      <c r="A23" s="4"/>
      <c r="B23" s="19" t="s">
        <v>18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3">
        <v>12.3</v>
      </c>
      <c r="N23" s="13"/>
      <c r="O23" s="16"/>
    </row>
    <row r="24" spans="1:16" ht="15" customHeight="1" x14ac:dyDescent="0.25">
      <c r="A24" s="4"/>
      <c r="B24" s="19" t="s">
        <v>19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3">
        <v>3871.6</v>
      </c>
      <c r="N24" s="13"/>
      <c r="O24" s="16"/>
    </row>
    <row r="25" spans="1:16" ht="15" customHeight="1" x14ac:dyDescent="0.25">
      <c r="A25" s="4"/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3">
        <f>SUM(L28:L31)</f>
        <v>773</v>
      </c>
      <c r="N25" s="13"/>
      <c r="O25" s="16"/>
    </row>
    <row r="26" spans="1:16" ht="15" hidden="1" customHeight="1" x14ac:dyDescent="0.25">
      <c r="A26" s="4"/>
      <c r="B26" s="4"/>
      <c r="C26" s="19" t="s">
        <v>21</v>
      </c>
      <c r="D26" s="19"/>
      <c r="E26" s="19"/>
      <c r="F26" s="19"/>
      <c r="G26" s="19"/>
      <c r="H26" s="19"/>
      <c r="I26" s="19"/>
      <c r="J26" s="19"/>
      <c r="K26" s="19"/>
      <c r="L26" s="1">
        <v>0</v>
      </c>
      <c r="M26" s="16"/>
      <c r="N26" s="16"/>
      <c r="O26" s="16"/>
    </row>
    <row r="27" spans="1:16" ht="15" hidden="1" customHeight="1" x14ac:dyDescent="0.25">
      <c r="A27" s="4"/>
      <c r="B27" s="4"/>
      <c r="C27" s="19" t="s">
        <v>22</v>
      </c>
      <c r="D27" s="19"/>
      <c r="E27" s="19"/>
      <c r="F27" s="19"/>
      <c r="G27" s="19"/>
      <c r="H27" s="19"/>
      <c r="I27" s="19"/>
      <c r="J27" s="19"/>
      <c r="K27" s="19"/>
      <c r="L27" s="1">
        <v>0</v>
      </c>
      <c r="M27" s="16"/>
      <c r="N27" s="16"/>
      <c r="O27" s="16"/>
    </row>
    <row r="28" spans="1:16" ht="15" customHeight="1" x14ac:dyDescent="0.25">
      <c r="A28" s="4"/>
      <c r="B28" s="4"/>
      <c r="C28" s="19" t="s">
        <v>23</v>
      </c>
      <c r="D28" s="19"/>
      <c r="E28" s="19"/>
      <c r="F28" s="19"/>
      <c r="G28" s="19"/>
      <c r="H28" s="19"/>
      <c r="I28" s="19"/>
      <c r="J28" s="19"/>
      <c r="K28" s="19"/>
      <c r="L28" s="1">
        <v>37.1</v>
      </c>
      <c r="M28" s="16"/>
      <c r="N28" s="16"/>
      <c r="O28" s="16"/>
    </row>
    <row r="29" spans="1:16" ht="15" customHeight="1" x14ac:dyDescent="0.25">
      <c r="A29" s="4"/>
      <c r="B29" s="4"/>
      <c r="C29" s="19" t="s">
        <v>24</v>
      </c>
      <c r="D29" s="19"/>
      <c r="E29" s="19"/>
      <c r="F29" s="19"/>
      <c r="G29" s="19"/>
      <c r="H29" s="19"/>
      <c r="I29" s="19"/>
      <c r="J29" s="19"/>
      <c r="K29" s="19"/>
      <c r="L29" s="1">
        <v>281.60000000000002</v>
      </c>
      <c r="M29" s="16"/>
      <c r="N29" s="16"/>
      <c r="O29" s="16"/>
    </row>
    <row r="30" spans="1:16" ht="15" customHeight="1" x14ac:dyDescent="0.25">
      <c r="A30" s="4"/>
      <c r="B30" s="4"/>
      <c r="C30" s="19" t="s">
        <v>25</v>
      </c>
      <c r="D30" s="19"/>
      <c r="E30" s="19"/>
      <c r="F30" s="19"/>
      <c r="G30" s="19"/>
      <c r="H30" s="19"/>
      <c r="I30" s="19"/>
      <c r="J30" s="19"/>
      <c r="K30" s="19"/>
      <c r="L30" s="1">
        <v>7.6</v>
      </c>
      <c r="M30" s="16"/>
      <c r="N30" s="16"/>
      <c r="O30" s="16"/>
    </row>
    <row r="31" spans="1:16" ht="15" customHeight="1" x14ac:dyDescent="0.25">
      <c r="A31" s="4"/>
      <c r="B31" s="4"/>
      <c r="C31" s="19" t="s">
        <v>26</v>
      </c>
      <c r="D31" s="19"/>
      <c r="E31" s="19"/>
      <c r="F31" s="19"/>
      <c r="G31" s="19"/>
      <c r="H31" s="19"/>
      <c r="I31" s="19"/>
      <c r="J31" s="19"/>
      <c r="K31" s="19"/>
      <c r="L31" s="1">
        <v>446.7</v>
      </c>
      <c r="M31" s="16"/>
      <c r="N31" s="16"/>
      <c r="O31" s="16"/>
    </row>
    <row r="32" spans="1:16" ht="15" customHeight="1" x14ac:dyDescent="0.25">
      <c r="A32" s="4"/>
      <c r="B32" s="19" t="s">
        <v>27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3">
        <v>-63.1</v>
      </c>
      <c r="N32" s="13"/>
      <c r="O32" s="16"/>
    </row>
    <row r="33" spans="1:16" ht="15" hidden="1" customHeight="1" x14ac:dyDescent="0.25">
      <c r="A33" s="4"/>
      <c r="B33" s="19" t="s">
        <v>28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3">
        <v>0</v>
      </c>
      <c r="N33" s="13"/>
      <c r="O33" s="16"/>
    </row>
    <row r="34" spans="1:16" ht="21" customHeight="1" x14ac:dyDescent="0.25">
      <c r="A34" s="20" t="s">
        <v>29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1"/>
      <c r="M34" s="13"/>
      <c r="N34" s="13"/>
      <c r="O34" s="15">
        <f>SUM(M35:M51)</f>
        <v>939.29999999999961</v>
      </c>
      <c r="P34" s="2"/>
    </row>
    <row r="35" spans="1:16" ht="15" hidden="1" customHeight="1" x14ac:dyDescent="0.25">
      <c r="A35" s="4"/>
      <c r="B35" s="19" t="s">
        <v>30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3">
        <f>+L36+L37+L38</f>
        <v>0</v>
      </c>
      <c r="N35" s="13"/>
      <c r="O35" s="16"/>
    </row>
    <row r="36" spans="1:16" ht="15" hidden="1" customHeight="1" x14ac:dyDescent="0.25">
      <c r="A36" s="4"/>
      <c r="B36" s="4"/>
      <c r="C36" s="19" t="s">
        <v>31</v>
      </c>
      <c r="D36" s="19"/>
      <c r="E36" s="19"/>
      <c r="F36" s="19"/>
      <c r="G36" s="19"/>
      <c r="H36" s="19"/>
      <c r="I36" s="19"/>
      <c r="J36" s="19"/>
      <c r="K36" s="19"/>
      <c r="L36" s="1">
        <v>0</v>
      </c>
      <c r="M36" s="16"/>
      <c r="N36" s="16"/>
      <c r="O36" s="16"/>
    </row>
    <row r="37" spans="1:16" ht="15" hidden="1" customHeight="1" x14ac:dyDescent="0.25">
      <c r="A37" s="4"/>
      <c r="B37" s="4"/>
      <c r="C37" s="19" t="s">
        <v>32</v>
      </c>
      <c r="D37" s="19"/>
      <c r="E37" s="19"/>
      <c r="F37" s="19"/>
      <c r="G37" s="19"/>
      <c r="H37" s="19"/>
      <c r="I37" s="19"/>
      <c r="J37" s="19"/>
      <c r="K37" s="19"/>
      <c r="L37" s="1">
        <v>0</v>
      </c>
      <c r="M37" s="16"/>
      <c r="N37" s="16"/>
      <c r="O37" s="16"/>
    </row>
    <row r="38" spans="1:16" ht="15" hidden="1" customHeight="1" x14ac:dyDescent="0.25">
      <c r="A38" s="4"/>
      <c r="B38" s="4"/>
      <c r="C38" s="19" t="s">
        <v>33</v>
      </c>
      <c r="D38" s="19"/>
      <c r="E38" s="19"/>
      <c r="F38" s="19"/>
      <c r="G38" s="19"/>
      <c r="H38" s="19"/>
      <c r="I38" s="19"/>
      <c r="J38" s="19"/>
      <c r="K38" s="19"/>
      <c r="L38" s="1">
        <v>0</v>
      </c>
      <c r="M38" s="16"/>
      <c r="N38" s="16"/>
      <c r="O38" s="16"/>
    </row>
    <row r="39" spans="1:16" ht="15" customHeight="1" x14ac:dyDescent="0.25">
      <c r="A39" s="4"/>
      <c r="B39" s="19" t="s">
        <v>34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3">
        <f>+L40+L41+L42+L43+L44+L45+L46</f>
        <v>848.89999999999964</v>
      </c>
      <c r="N39" s="13"/>
      <c r="O39" s="16"/>
    </row>
    <row r="40" spans="1:16" ht="15" hidden="1" customHeight="1" x14ac:dyDescent="0.25">
      <c r="A40" s="4"/>
      <c r="B40" s="4"/>
      <c r="C40" s="19" t="s">
        <v>35</v>
      </c>
      <c r="D40" s="19"/>
      <c r="E40" s="19"/>
      <c r="F40" s="19"/>
      <c r="G40" s="19"/>
      <c r="H40" s="19"/>
      <c r="I40" s="19"/>
      <c r="J40" s="19"/>
      <c r="K40" s="19"/>
      <c r="L40" s="1">
        <v>0</v>
      </c>
      <c r="M40" s="16"/>
      <c r="N40" s="16"/>
      <c r="O40" s="16"/>
    </row>
    <row r="41" spans="1:16" ht="15" customHeight="1" x14ac:dyDescent="0.25">
      <c r="A41" s="4"/>
      <c r="B41" s="4"/>
      <c r="C41" s="19" t="s">
        <v>36</v>
      </c>
      <c r="D41" s="19"/>
      <c r="E41" s="19"/>
      <c r="F41" s="19"/>
      <c r="G41" s="19"/>
      <c r="H41" s="19"/>
      <c r="I41" s="19"/>
      <c r="J41" s="19"/>
      <c r="K41" s="19"/>
      <c r="L41" s="1">
        <v>2005.1</v>
      </c>
      <c r="M41" s="16"/>
      <c r="N41" s="16"/>
      <c r="O41" s="16"/>
    </row>
    <row r="42" spans="1:16" ht="15" customHeight="1" x14ac:dyDescent="0.25">
      <c r="A42" s="4"/>
      <c r="B42" s="4"/>
      <c r="C42" s="19" t="s">
        <v>37</v>
      </c>
      <c r="D42" s="19"/>
      <c r="E42" s="19"/>
      <c r="F42" s="19"/>
      <c r="G42" s="19"/>
      <c r="H42" s="19"/>
      <c r="I42" s="19"/>
      <c r="J42" s="19"/>
      <c r="K42" s="19"/>
      <c r="L42" s="1">
        <v>303</v>
      </c>
      <c r="M42" s="16"/>
      <c r="N42" s="16"/>
      <c r="O42" s="16"/>
    </row>
    <row r="43" spans="1:16" ht="15" customHeight="1" x14ac:dyDescent="0.25">
      <c r="A43" s="4"/>
      <c r="B43" s="4"/>
      <c r="C43" s="19" t="s">
        <v>38</v>
      </c>
      <c r="D43" s="19"/>
      <c r="E43" s="19"/>
      <c r="F43" s="19"/>
      <c r="G43" s="19"/>
      <c r="H43" s="19"/>
      <c r="I43" s="19"/>
      <c r="J43" s="19"/>
      <c r="K43" s="19"/>
      <c r="L43" s="1">
        <v>382.1</v>
      </c>
      <c r="M43" s="16"/>
      <c r="N43" s="16"/>
      <c r="O43" s="16"/>
    </row>
    <row r="44" spans="1:16" ht="15" customHeight="1" x14ac:dyDescent="0.25">
      <c r="A44" s="4"/>
      <c r="B44" s="4"/>
      <c r="C44" s="19" t="s">
        <v>39</v>
      </c>
      <c r="D44" s="19"/>
      <c r="E44" s="19"/>
      <c r="F44" s="19"/>
      <c r="G44" s="19"/>
      <c r="H44" s="19"/>
      <c r="I44" s="19"/>
      <c r="J44" s="19"/>
      <c r="K44" s="19"/>
      <c r="L44" s="1">
        <v>47.1</v>
      </c>
      <c r="M44" s="16"/>
      <c r="N44" s="16"/>
      <c r="O44" s="16"/>
    </row>
    <row r="45" spans="1:16" ht="15" customHeight="1" x14ac:dyDescent="0.25">
      <c r="A45" s="4"/>
      <c r="B45" s="4"/>
      <c r="C45" s="19" t="s">
        <v>40</v>
      </c>
      <c r="D45" s="19"/>
      <c r="E45" s="19"/>
      <c r="F45" s="19"/>
      <c r="G45" s="19"/>
      <c r="H45" s="19"/>
      <c r="I45" s="19"/>
      <c r="J45" s="19"/>
      <c r="K45" s="19"/>
      <c r="L45" s="1">
        <v>2.5</v>
      </c>
      <c r="M45" s="16"/>
      <c r="N45" s="16"/>
      <c r="O45" s="16"/>
    </row>
    <row r="46" spans="1:16" ht="15" customHeight="1" x14ac:dyDescent="0.25">
      <c r="A46" s="4"/>
      <c r="B46" s="4"/>
      <c r="C46" s="19" t="s">
        <v>41</v>
      </c>
      <c r="D46" s="19"/>
      <c r="E46" s="19"/>
      <c r="F46" s="19"/>
      <c r="G46" s="19"/>
      <c r="H46" s="19"/>
      <c r="I46" s="19"/>
      <c r="J46" s="19"/>
      <c r="K46" s="19"/>
      <c r="L46" s="1">
        <v>-1890.9</v>
      </c>
      <c r="M46" s="16"/>
      <c r="N46" s="16"/>
      <c r="O46" s="16"/>
    </row>
    <row r="47" spans="1:16" ht="15" customHeight="1" x14ac:dyDescent="0.25">
      <c r="A47" s="4"/>
      <c r="B47" s="19" t="s">
        <v>42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3">
        <f>+L48</f>
        <v>90.4</v>
      </c>
      <c r="N47" s="13"/>
      <c r="O47" s="16"/>
    </row>
    <row r="48" spans="1:16" ht="15" customHeight="1" x14ac:dyDescent="0.25">
      <c r="A48" s="4"/>
      <c r="B48" s="4"/>
      <c r="C48" s="19" t="s">
        <v>43</v>
      </c>
      <c r="D48" s="19"/>
      <c r="E48" s="19"/>
      <c r="F48" s="19"/>
      <c r="G48" s="19"/>
      <c r="H48" s="19"/>
      <c r="I48" s="19"/>
      <c r="J48" s="19"/>
      <c r="K48" s="19"/>
      <c r="L48" s="1">
        <v>90.4</v>
      </c>
      <c r="M48" s="16"/>
      <c r="N48" s="16"/>
      <c r="O48" s="16"/>
    </row>
    <row r="49" spans="1:16" ht="15" hidden="1" customHeight="1" x14ac:dyDescent="0.25">
      <c r="A49" s="4"/>
      <c r="B49" s="4"/>
      <c r="C49" s="19" t="s">
        <v>44</v>
      </c>
      <c r="D49" s="19"/>
      <c r="E49" s="19"/>
      <c r="F49" s="19"/>
      <c r="G49" s="19"/>
      <c r="H49" s="19"/>
      <c r="I49" s="19"/>
      <c r="J49" s="19"/>
      <c r="K49" s="19"/>
      <c r="L49" s="1">
        <v>0</v>
      </c>
      <c r="M49" s="16"/>
      <c r="N49" s="16"/>
      <c r="O49" s="16"/>
    </row>
    <row r="50" spans="1:16" ht="15" hidden="1" customHeight="1" x14ac:dyDescent="0.25">
      <c r="A50" s="4"/>
      <c r="B50" s="4"/>
      <c r="C50" s="19" t="s">
        <v>45</v>
      </c>
      <c r="D50" s="19"/>
      <c r="E50" s="19"/>
      <c r="F50" s="19"/>
      <c r="G50" s="19"/>
      <c r="H50" s="19"/>
      <c r="I50" s="19"/>
      <c r="J50" s="19"/>
      <c r="K50" s="19"/>
      <c r="L50" s="1">
        <v>0</v>
      </c>
      <c r="M50" s="16"/>
      <c r="N50" s="16"/>
      <c r="O50" s="16"/>
    </row>
    <row r="51" spans="1:16" ht="15" customHeight="1" thickBot="1" x14ac:dyDescent="0.3">
      <c r="A51" s="20" t="s">
        <v>46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1"/>
      <c r="M51" s="13"/>
      <c r="N51" s="13"/>
      <c r="O51" s="17">
        <f>SUM(O6+O20+O34)</f>
        <v>129287.9</v>
      </c>
    </row>
    <row r="52" spans="1:16" ht="15" hidden="1" customHeight="1" x14ac:dyDescent="0.25">
      <c r="A52" s="23" t="s">
        <v>47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1"/>
      <c r="M52" s="13"/>
      <c r="N52" s="13"/>
      <c r="O52" s="15">
        <f>SUM(M53:M59)</f>
        <v>0</v>
      </c>
      <c r="P52" s="2"/>
    </row>
    <row r="53" spans="1:16" ht="15" hidden="1" customHeight="1" x14ac:dyDescent="0.25">
      <c r="A53" s="12"/>
      <c r="B53" s="19" t="s">
        <v>48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3">
        <v>0</v>
      </c>
      <c r="N53" s="13"/>
      <c r="O53" s="16"/>
    </row>
    <row r="54" spans="1:16" ht="15" hidden="1" customHeight="1" x14ac:dyDescent="0.25">
      <c r="A54" s="12"/>
      <c r="B54" s="19" t="s">
        <v>49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3">
        <f>+L55</f>
        <v>0</v>
      </c>
      <c r="N54" s="13"/>
      <c r="O54" s="16"/>
    </row>
    <row r="55" spans="1:16" ht="15" hidden="1" customHeight="1" x14ac:dyDescent="0.25">
      <c r="A55" s="12"/>
      <c r="B55" s="19" t="s">
        <v>50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3">
        <v>0</v>
      </c>
      <c r="N55" s="13"/>
      <c r="O55" s="16"/>
    </row>
    <row r="56" spans="1:16" ht="15" hidden="1" customHeight="1" x14ac:dyDescent="0.25">
      <c r="A56" s="12"/>
      <c r="B56" s="19" t="s">
        <v>49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3">
        <v>0</v>
      </c>
      <c r="N56" s="13"/>
      <c r="O56" s="16"/>
    </row>
    <row r="57" spans="1:16" ht="15" hidden="1" customHeight="1" x14ac:dyDescent="0.25">
      <c r="A57" s="12"/>
      <c r="B57" s="19" t="s">
        <v>51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3">
        <v>0</v>
      </c>
      <c r="N57" s="13"/>
      <c r="O57" s="16"/>
    </row>
    <row r="58" spans="1:16" ht="15" hidden="1" customHeight="1" x14ac:dyDescent="0.25">
      <c r="A58" s="12"/>
      <c r="B58" s="19" t="s">
        <v>49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3">
        <v>0</v>
      </c>
      <c r="N58" s="13"/>
      <c r="O58" s="16"/>
    </row>
    <row r="59" spans="1:16" ht="20.25" customHeight="1" thickTop="1" x14ac:dyDescent="0.25">
      <c r="A59" s="20" t="s">
        <v>52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1"/>
      <c r="M59" s="13"/>
      <c r="N59" s="13"/>
      <c r="O59" s="15">
        <f>SUM(M60:M62)</f>
        <v>31852.6</v>
      </c>
      <c r="P59" s="2"/>
    </row>
    <row r="60" spans="1:16" ht="15" customHeight="1" x14ac:dyDescent="0.25">
      <c r="A60" s="4"/>
      <c r="B60" s="19" t="s">
        <v>53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3">
        <v>17882.7</v>
      </c>
      <c r="N60" s="13"/>
      <c r="O60" s="16"/>
    </row>
    <row r="61" spans="1:16" ht="15" customHeight="1" x14ac:dyDescent="0.25">
      <c r="A61" s="4"/>
      <c r="B61" s="19" t="s">
        <v>54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4">
        <v>13969.9</v>
      </c>
      <c r="N61" s="13"/>
      <c r="O61" s="16"/>
    </row>
    <row r="62" spans="1:16" ht="15" customHeight="1" x14ac:dyDescent="0.25">
      <c r="A62" s="20" t="s">
        <v>55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6"/>
      <c r="M62" s="16"/>
      <c r="N62" s="16"/>
      <c r="O62" s="16"/>
    </row>
    <row r="63" spans="1:16" ht="18" customHeight="1" x14ac:dyDescent="0.25">
      <c r="A63" s="20" t="s">
        <v>56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1"/>
      <c r="M63" s="13"/>
      <c r="N63" s="13"/>
      <c r="O63" s="15">
        <f>SUM(M64:M79)</f>
        <v>105558.7</v>
      </c>
      <c r="P63" s="2"/>
    </row>
    <row r="64" spans="1:16" ht="15" customHeight="1" x14ac:dyDescent="0.25">
      <c r="A64" s="4"/>
      <c r="B64" s="19" t="s">
        <v>57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3">
        <f>+L65+L66+L67+L68+L69</f>
        <v>83135.200000000012</v>
      </c>
      <c r="N64" s="13"/>
      <c r="O64" s="16"/>
    </row>
    <row r="65" spans="1:16" ht="15" customHeight="1" x14ac:dyDescent="0.25">
      <c r="A65" s="4"/>
      <c r="B65" s="4"/>
      <c r="C65" s="19" t="s">
        <v>58</v>
      </c>
      <c r="D65" s="19"/>
      <c r="E65" s="19"/>
      <c r="F65" s="19"/>
      <c r="G65" s="19"/>
      <c r="H65" s="19"/>
      <c r="I65" s="19"/>
      <c r="J65" s="19"/>
      <c r="K65" s="19"/>
      <c r="L65" s="1">
        <v>4940.3999999999996</v>
      </c>
      <c r="M65" s="16"/>
      <c r="N65" s="16"/>
      <c r="O65" s="16"/>
    </row>
    <row r="66" spans="1:16" ht="15" customHeight="1" x14ac:dyDescent="0.25">
      <c r="A66" s="4"/>
      <c r="B66" s="4"/>
      <c r="C66" s="19" t="s">
        <v>59</v>
      </c>
      <c r="D66" s="19"/>
      <c r="E66" s="19"/>
      <c r="F66" s="19"/>
      <c r="G66" s="19"/>
      <c r="H66" s="19"/>
      <c r="I66" s="19"/>
      <c r="J66" s="19"/>
      <c r="K66" s="19"/>
      <c r="L66" s="1">
        <v>9394.2999999999993</v>
      </c>
      <c r="M66" s="16"/>
      <c r="N66" s="16"/>
      <c r="O66" s="16"/>
    </row>
    <row r="67" spans="1:16" ht="15" customHeight="1" x14ac:dyDescent="0.25">
      <c r="A67" s="4"/>
      <c r="B67" s="4"/>
      <c r="C67" s="19" t="s">
        <v>60</v>
      </c>
      <c r="D67" s="19"/>
      <c r="E67" s="19"/>
      <c r="F67" s="19"/>
      <c r="G67" s="19"/>
      <c r="H67" s="19"/>
      <c r="I67" s="19"/>
      <c r="J67" s="19"/>
      <c r="K67" s="19"/>
      <c r="L67" s="1">
        <v>54327.3</v>
      </c>
      <c r="M67" s="16"/>
      <c r="N67" s="16"/>
      <c r="O67" s="16"/>
    </row>
    <row r="68" spans="1:16" ht="15" customHeight="1" x14ac:dyDescent="0.25">
      <c r="A68" s="4"/>
      <c r="B68" s="4"/>
      <c r="C68" s="19" t="s">
        <v>61</v>
      </c>
      <c r="D68" s="19"/>
      <c r="E68" s="19"/>
      <c r="F68" s="19"/>
      <c r="G68" s="19"/>
      <c r="H68" s="19"/>
      <c r="I68" s="19"/>
      <c r="J68" s="19"/>
      <c r="K68" s="19"/>
      <c r="L68" s="1">
        <v>11540.6</v>
      </c>
      <c r="M68" s="16"/>
      <c r="N68" s="16"/>
      <c r="O68" s="16"/>
    </row>
    <row r="69" spans="1:16" ht="15" customHeight="1" x14ac:dyDescent="0.25">
      <c r="A69" s="4"/>
      <c r="B69" s="4"/>
      <c r="C69" s="19" t="s">
        <v>62</v>
      </c>
      <c r="D69" s="19"/>
      <c r="E69" s="19"/>
      <c r="F69" s="19"/>
      <c r="G69" s="19"/>
      <c r="H69" s="19"/>
      <c r="I69" s="19"/>
      <c r="J69" s="19"/>
      <c r="K69" s="19"/>
      <c r="L69" s="1">
        <v>2932.6</v>
      </c>
      <c r="M69" s="16"/>
      <c r="N69" s="16"/>
      <c r="O69" s="16"/>
    </row>
    <row r="70" spans="1:16" ht="15" customHeight="1" x14ac:dyDescent="0.25">
      <c r="A70" s="4"/>
      <c r="B70" s="19" t="s">
        <v>11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3">
        <f>+L71+L72+L73</f>
        <v>10629.9</v>
      </c>
      <c r="N70" s="13"/>
      <c r="O70" s="16"/>
    </row>
    <row r="71" spans="1:16" ht="15" hidden="1" customHeight="1" x14ac:dyDescent="0.25">
      <c r="A71" s="4"/>
      <c r="B71" s="4"/>
      <c r="C71" s="19" t="s">
        <v>12</v>
      </c>
      <c r="D71" s="19"/>
      <c r="E71" s="19"/>
      <c r="F71" s="19"/>
      <c r="G71" s="19"/>
      <c r="H71" s="19"/>
      <c r="I71" s="19"/>
      <c r="J71" s="19"/>
      <c r="K71" s="19"/>
      <c r="L71" s="1">
        <v>0</v>
      </c>
      <c r="M71" s="16"/>
      <c r="N71" s="16"/>
      <c r="O71" s="16"/>
    </row>
    <row r="72" spans="1:16" ht="15" customHeight="1" x14ac:dyDescent="0.25">
      <c r="A72" s="4"/>
      <c r="B72" s="4"/>
      <c r="C72" s="19" t="s">
        <v>13</v>
      </c>
      <c r="D72" s="19"/>
      <c r="E72" s="19"/>
      <c r="F72" s="19"/>
      <c r="G72" s="19"/>
      <c r="H72" s="19"/>
      <c r="I72" s="19"/>
      <c r="J72" s="19"/>
      <c r="K72" s="19"/>
      <c r="L72" s="1">
        <v>10629.9</v>
      </c>
      <c r="M72" s="16"/>
      <c r="N72" s="16"/>
      <c r="O72" s="16"/>
    </row>
    <row r="73" spans="1:16" ht="15" hidden="1" customHeight="1" x14ac:dyDescent="0.25">
      <c r="A73" s="4"/>
      <c r="B73" s="4"/>
      <c r="C73" s="19" t="s">
        <v>63</v>
      </c>
      <c r="D73" s="19"/>
      <c r="E73" s="19"/>
      <c r="F73" s="19"/>
      <c r="G73" s="19"/>
      <c r="H73" s="19"/>
      <c r="I73" s="19"/>
      <c r="J73" s="19"/>
      <c r="K73" s="19"/>
      <c r="L73" s="1">
        <v>0</v>
      </c>
      <c r="M73" s="16"/>
      <c r="N73" s="16"/>
      <c r="O73" s="16"/>
    </row>
    <row r="74" spans="1:16" ht="15" customHeight="1" x14ac:dyDescent="0.25">
      <c r="A74" s="4"/>
      <c r="B74" s="19" t="s">
        <v>64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3">
        <v>1847.4</v>
      </c>
      <c r="N74" s="13"/>
      <c r="O74" s="16"/>
    </row>
    <row r="75" spans="1:16" ht="15" customHeight="1" x14ac:dyDescent="0.25">
      <c r="A75" s="4"/>
      <c r="B75" s="19" t="s">
        <v>65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3">
        <v>9946.2000000000007</v>
      </c>
      <c r="N75" s="13"/>
      <c r="O75" s="16"/>
    </row>
    <row r="76" spans="1:16" ht="15" hidden="1" customHeight="1" x14ac:dyDescent="0.25">
      <c r="A76" s="4"/>
      <c r="B76" s="19" t="s">
        <v>66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4">
        <v>0</v>
      </c>
      <c r="N76" s="13"/>
      <c r="O76" s="16"/>
    </row>
    <row r="77" spans="1:16" ht="15" hidden="1" customHeight="1" x14ac:dyDescent="0.25">
      <c r="A77" s="4"/>
      <c r="B77" s="19" t="s">
        <v>67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3">
        <v>0</v>
      </c>
      <c r="N77" s="13"/>
      <c r="O77" s="16"/>
    </row>
    <row r="78" spans="1:1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13"/>
      <c r="N78" s="13"/>
      <c r="O78" s="16"/>
    </row>
    <row r="79" spans="1:16" ht="15" customHeight="1" x14ac:dyDescent="0.25">
      <c r="A79" s="20" t="s">
        <v>68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1"/>
      <c r="M79" s="13"/>
      <c r="N79" s="13"/>
      <c r="O79" s="15">
        <f>SUM(M80:M97)</f>
        <v>4208.7</v>
      </c>
      <c r="P79" s="2"/>
    </row>
    <row r="80" spans="1:16" ht="15" hidden="1" customHeight="1" x14ac:dyDescent="0.25">
      <c r="A80" s="4"/>
      <c r="B80" s="19" t="s">
        <v>17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3">
        <v>0</v>
      </c>
      <c r="N80" s="13"/>
      <c r="O80" s="16"/>
    </row>
    <row r="81" spans="1:15" ht="20.25" customHeight="1" x14ac:dyDescent="0.25">
      <c r="A81" s="4"/>
      <c r="B81" s="19" t="s">
        <v>69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3">
        <f>+L82+L83+L84+L85+L86+L88+L87</f>
        <v>3503.2</v>
      </c>
      <c r="N81" s="13"/>
      <c r="O81" s="16"/>
    </row>
    <row r="82" spans="1:15" ht="15" customHeight="1" x14ac:dyDescent="0.25">
      <c r="A82" s="4"/>
      <c r="B82" s="4"/>
      <c r="C82" s="19" t="s">
        <v>70</v>
      </c>
      <c r="D82" s="19"/>
      <c r="E82" s="19"/>
      <c r="F82" s="19"/>
      <c r="G82" s="19"/>
      <c r="H82" s="19"/>
      <c r="I82" s="19"/>
      <c r="J82" s="19"/>
      <c r="K82" s="19"/>
      <c r="L82" s="1">
        <v>82.7</v>
      </c>
      <c r="M82" s="16"/>
      <c r="N82" s="16"/>
      <c r="O82" s="16"/>
    </row>
    <row r="83" spans="1:15" ht="15" hidden="1" customHeight="1" x14ac:dyDescent="0.25">
      <c r="A83" s="4"/>
      <c r="B83" s="4"/>
      <c r="C83" s="19" t="s">
        <v>71</v>
      </c>
      <c r="D83" s="19"/>
      <c r="E83" s="19"/>
      <c r="F83" s="19"/>
      <c r="G83" s="19"/>
      <c r="H83" s="19"/>
      <c r="I83" s="19"/>
      <c r="J83" s="19"/>
      <c r="K83" s="19"/>
      <c r="L83" s="1">
        <v>0</v>
      </c>
      <c r="M83" s="16"/>
      <c r="N83" s="16"/>
      <c r="O83" s="16"/>
    </row>
    <row r="84" spans="1:15" ht="15" customHeight="1" x14ac:dyDescent="0.25">
      <c r="A84" s="4"/>
      <c r="B84" s="4"/>
      <c r="C84" s="19" t="s">
        <v>72</v>
      </c>
      <c r="D84" s="19"/>
      <c r="E84" s="19"/>
      <c r="F84" s="19"/>
      <c r="G84" s="19"/>
      <c r="H84" s="19"/>
      <c r="I84" s="19"/>
      <c r="J84" s="19"/>
      <c r="K84" s="19"/>
      <c r="L84" s="1">
        <v>638.9</v>
      </c>
      <c r="M84" s="16"/>
      <c r="N84" s="16"/>
      <c r="O84" s="16"/>
    </row>
    <row r="85" spans="1:15" ht="15" customHeight="1" x14ac:dyDescent="0.25">
      <c r="A85" s="4"/>
      <c r="B85" s="4"/>
      <c r="C85" s="19" t="s">
        <v>73</v>
      </c>
      <c r="D85" s="19"/>
      <c r="E85" s="19"/>
      <c r="F85" s="19"/>
      <c r="G85" s="19"/>
      <c r="H85" s="19"/>
      <c r="I85" s="19"/>
      <c r="J85" s="19"/>
      <c r="K85" s="19"/>
      <c r="L85" s="1">
        <v>2108.5</v>
      </c>
      <c r="M85" s="16"/>
      <c r="N85" s="16"/>
      <c r="O85" s="16"/>
    </row>
    <row r="86" spans="1:15" ht="15" customHeight="1" x14ac:dyDescent="0.25">
      <c r="A86" s="4"/>
      <c r="B86" s="4"/>
      <c r="C86" s="19" t="s">
        <v>74</v>
      </c>
      <c r="D86" s="19"/>
      <c r="E86" s="19"/>
      <c r="F86" s="19"/>
      <c r="G86" s="19"/>
      <c r="H86" s="19"/>
      <c r="I86" s="19"/>
      <c r="J86" s="19"/>
      <c r="K86" s="19"/>
      <c r="L86" s="1">
        <v>229.8</v>
      </c>
      <c r="M86" s="16"/>
      <c r="N86" s="16"/>
      <c r="O86" s="16"/>
    </row>
    <row r="87" spans="1:15" ht="15" customHeight="1" x14ac:dyDescent="0.25">
      <c r="A87" s="4"/>
      <c r="B87" s="4"/>
      <c r="C87" s="21" t="s">
        <v>110</v>
      </c>
      <c r="D87" s="21"/>
      <c r="E87" s="21"/>
      <c r="F87" s="21"/>
      <c r="G87" s="21"/>
      <c r="H87" s="21"/>
      <c r="I87" s="21"/>
      <c r="J87" s="21"/>
      <c r="K87" s="21"/>
      <c r="L87" s="13">
        <v>205.2</v>
      </c>
      <c r="M87" s="16"/>
      <c r="N87" s="16"/>
      <c r="O87" s="16"/>
    </row>
    <row r="88" spans="1:15" ht="15" customHeight="1" x14ac:dyDescent="0.25">
      <c r="A88" s="4"/>
      <c r="B88" s="4"/>
      <c r="C88" s="21" t="s">
        <v>26</v>
      </c>
      <c r="D88" s="21"/>
      <c r="E88" s="21"/>
      <c r="F88" s="21"/>
      <c r="G88" s="21"/>
      <c r="H88" s="21"/>
      <c r="I88" s="21"/>
      <c r="J88" s="21"/>
      <c r="K88" s="21"/>
      <c r="L88" s="13">
        <v>238.1</v>
      </c>
      <c r="M88" s="16"/>
      <c r="N88" s="16"/>
      <c r="O88" s="16"/>
    </row>
    <row r="89" spans="1:15" ht="15" customHeight="1" x14ac:dyDescent="0.25">
      <c r="A89" s="4"/>
      <c r="B89" s="19" t="s">
        <v>75</v>
      </c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3">
        <f>+L90+L91+L92+L94+L93</f>
        <v>118.69999999999999</v>
      </c>
      <c r="N89" s="13"/>
      <c r="O89" s="16"/>
    </row>
    <row r="90" spans="1:15" ht="15" customHeight="1" x14ac:dyDescent="0.25">
      <c r="A90" s="4"/>
      <c r="B90" s="4"/>
      <c r="C90" s="19" t="s">
        <v>73</v>
      </c>
      <c r="D90" s="19"/>
      <c r="E90" s="19"/>
      <c r="F90" s="19"/>
      <c r="G90" s="19"/>
      <c r="H90" s="19"/>
      <c r="I90" s="19"/>
      <c r="J90" s="19"/>
      <c r="K90" s="19"/>
      <c r="L90" s="1">
        <v>68.099999999999994</v>
      </c>
      <c r="M90" s="16"/>
      <c r="N90" s="16"/>
      <c r="O90" s="16"/>
    </row>
    <row r="91" spans="1:15" ht="15" customHeight="1" x14ac:dyDescent="0.25">
      <c r="A91" s="4"/>
      <c r="B91" s="4"/>
      <c r="C91" s="19" t="s">
        <v>76</v>
      </c>
      <c r="D91" s="19"/>
      <c r="E91" s="19"/>
      <c r="F91" s="19"/>
      <c r="G91" s="19"/>
      <c r="H91" s="19"/>
      <c r="I91" s="19"/>
      <c r="J91" s="19"/>
      <c r="K91" s="19"/>
      <c r="L91" s="1">
        <v>7.6</v>
      </c>
      <c r="M91" s="16"/>
      <c r="N91" s="16"/>
      <c r="O91" s="16"/>
    </row>
    <row r="92" spans="1:15" ht="18" customHeight="1" x14ac:dyDescent="0.25">
      <c r="A92" s="4"/>
      <c r="B92" s="4"/>
      <c r="C92" s="19" t="s">
        <v>77</v>
      </c>
      <c r="D92" s="19"/>
      <c r="E92" s="19"/>
      <c r="F92" s="19"/>
      <c r="G92" s="19"/>
      <c r="H92" s="19"/>
      <c r="I92" s="19"/>
      <c r="J92" s="19"/>
      <c r="K92" s="19"/>
      <c r="L92" s="1">
        <v>25.7</v>
      </c>
      <c r="M92" s="16"/>
      <c r="N92" s="16"/>
      <c r="O92" s="16"/>
    </row>
    <row r="93" spans="1:15" ht="15.75" hidden="1" customHeight="1" x14ac:dyDescent="0.25">
      <c r="A93" s="4"/>
      <c r="B93" s="4"/>
      <c r="C93" s="19" t="s">
        <v>78</v>
      </c>
      <c r="D93" s="19"/>
      <c r="E93" s="19"/>
      <c r="F93" s="19"/>
      <c r="G93" s="19"/>
      <c r="H93" s="19"/>
      <c r="I93" s="19"/>
      <c r="J93" s="19"/>
      <c r="K93" s="19"/>
      <c r="L93" s="1">
        <v>0</v>
      </c>
      <c r="M93" s="16"/>
      <c r="N93" s="16"/>
      <c r="O93" s="16"/>
    </row>
    <row r="94" spans="1:15" ht="15" customHeight="1" x14ac:dyDescent="0.25">
      <c r="A94" s="4"/>
      <c r="B94" s="22" t="s">
        <v>79</v>
      </c>
      <c r="C94" s="22"/>
      <c r="D94" s="22"/>
      <c r="E94" s="22"/>
      <c r="F94" s="22"/>
      <c r="G94" s="22"/>
      <c r="H94" s="22"/>
      <c r="I94" s="22"/>
      <c r="J94" s="22"/>
      <c r="K94" s="13">
        <v>2</v>
      </c>
      <c r="L94" s="13">
        <v>17.3</v>
      </c>
      <c r="M94" s="13"/>
      <c r="N94" s="13"/>
      <c r="O94" s="16"/>
    </row>
    <row r="95" spans="1:15" ht="15" customHeight="1" x14ac:dyDescent="0.25">
      <c r="A95" s="4"/>
      <c r="B95" s="19" t="s">
        <v>80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3">
        <v>214</v>
      </c>
      <c r="N95" s="13"/>
      <c r="O95" s="16"/>
    </row>
    <row r="96" spans="1:15" ht="15" customHeight="1" x14ac:dyDescent="0.25">
      <c r="A96" s="4"/>
      <c r="B96" s="19" t="s">
        <v>81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3">
        <v>372.8</v>
      </c>
      <c r="N96" s="13"/>
      <c r="O96" s="16"/>
    </row>
    <row r="97" spans="1:16" ht="15" hidden="1" customHeight="1" x14ac:dyDescent="0.25">
      <c r="A97" s="20" t="s">
        <v>82</v>
      </c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1"/>
      <c r="M97" s="13"/>
      <c r="N97" s="13"/>
      <c r="O97" s="15">
        <f>SUM(M98:M100)</f>
        <v>0</v>
      </c>
      <c r="P97" s="2"/>
    </row>
    <row r="98" spans="1:16" ht="15" hidden="1" customHeight="1" x14ac:dyDescent="0.25">
      <c r="A98" s="4"/>
      <c r="B98" s="19" t="s">
        <v>83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3">
        <v>0</v>
      </c>
      <c r="N98" s="13"/>
      <c r="O98" s="16"/>
    </row>
    <row r="99" spans="1:16" ht="15" hidden="1" customHeight="1" x14ac:dyDescent="0.25">
      <c r="A99" s="4"/>
      <c r="B99" s="19" t="s">
        <v>84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3">
        <v>0</v>
      </c>
      <c r="N99" s="13"/>
      <c r="O99" s="16"/>
    </row>
    <row r="100" spans="1:16" ht="15" customHeight="1" thickBot="1" x14ac:dyDescent="0.3">
      <c r="A100" s="20" t="s">
        <v>85</v>
      </c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1"/>
      <c r="M100" s="13"/>
      <c r="N100" s="13"/>
      <c r="O100" s="17">
        <f>SUM(O63+O79+O97)</f>
        <v>109767.4</v>
      </c>
    </row>
    <row r="101" spans="1:16" ht="21.75" customHeight="1" thickTop="1" x14ac:dyDescent="0.25">
      <c r="A101" s="20" t="s">
        <v>86</v>
      </c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1"/>
      <c r="M101" s="13"/>
      <c r="N101" s="13"/>
      <c r="O101" s="13">
        <f>SUM(M102:M116)</f>
        <v>19520.5</v>
      </c>
      <c r="P101" s="2"/>
    </row>
    <row r="102" spans="1:16" ht="15" customHeight="1" x14ac:dyDescent="0.25">
      <c r="A102" s="4"/>
      <c r="B102" s="19" t="s">
        <v>87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3">
        <v>14600</v>
      </c>
      <c r="N102" s="13"/>
      <c r="O102" s="16"/>
    </row>
    <row r="103" spans="1:16" ht="15" customHeight="1" x14ac:dyDescent="0.25">
      <c r="A103" s="4"/>
      <c r="B103" s="19" t="s">
        <v>88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3">
        <f>+L104+L105+L106</f>
        <v>1950.8</v>
      </c>
      <c r="N103" s="13"/>
      <c r="O103" s="16"/>
    </row>
    <row r="104" spans="1:16" ht="15" customHeight="1" x14ac:dyDescent="0.25">
      <c r="A104" s="4"/>
      <c r="B104" s="4"/>
      <c r="C104" s="19" t="s">
        <v>89</v>
      </c>
      <c r="D104" s="19"/>
      <c r="E104" s="19"/>
      <c r="F104" s="19"/>
      <c r="G104" s="19"/>
      <c r="H104" s="19"/>
      <c r="I104" s="19"/>
      <c r="J104" s="19"/>
      <c r="K104" s="19"/>
      <c r="L104" s="7">
        <v>1950.8</v>
      </c>
      <c r="M104" s="16"/>
      <c r="N104" s="16"/>
      <c r="O104" s="16"/>
    </row>
    <row r="105" spans="1:16" ht="15" hidden="1" customHeight="1" x14ac:dyDescent="0.25">
      <c r="A105" s="4"/>
      <c r="B105" s="4"/>
      <c r="C105" s="19" t="s">
        <v>90</v>
      </c>
      <c r="D105" s="19"/>
      <c r="E105" s="19"/>
      <c r="F105" s="19"/>
      <c r="G105" s="19"/>
      <c r="H105" s="19"/>
      <c r="I105" s="19"/>
      <c r="J105" s="19"/>
      <c r="K105" s="19"/>
      <c r="L105" s="1">
        <v>0</v>
      </c>
      <c r="M105" s="16"/>
      <c r="N105" s="16"/>
      <c r="O105" s="16"/>
    </row>
    <row r="106" spans="1:16" ht="15" hidden="1" customHeight="1" x14ac:dyDescent="0.25">
      <c r="A106" s="4"/>
      <c r="B106" s="4"/>
      <c r="C106" s="19" t="s">
        <v>91</v>
      </c>
      <c r="D106" s="19"/>
      <c r="E106" s="19"/>
      <c r="F106" s="19"/>
      <c r="G106" s="19"/>
      <c r="H106" s="19"/>
      <c r="I106" s="19"/>
      <c r="J106" s="19"/>
      <c r="K106" s="19"/>
      <c r="L106" s="1">
        <v>0</v>
      </c>
      <c r="M106" s="16"/>
      <c r="N106" s="16"/>
      <c r="O106" s="16"/>
    </row>
    <row r="107" spans="1:16" ht="15" hidden="1" customHeight="1" x14ac:dyDescent="0.25">
      <c r="A107" s="4"/>
      <c r="B107" s="19" t="s">
        <v>92</v>
      </c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3">
        <v>0</v>
      </c>
      <c r="N107" s="13"/>
      <c r="O107" s="16"/>
    </row>
    <row r="108" spans="1:16" ht="15" hidden="1" customHeight="1" x14ac:dyDescent="0.25">
      <c r="A108" s="4"/>
      <c r="B108" s="19" t="s">
        <v>93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3">
        <v>0</v>
      </c>
      <c r="N108" s="13"/>
      <c r="O108" s="16"/>
    </row>
    <row r="109" spans="1:16" ht="15" customHeight="1" x14ac:dyDescent="0.25">
      <c r="A109" s="4"/>
      <c r="B109" s="21" t="s">
        <v>94</v>
      </c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13">
        <v>381.5</v>
      </c>
      <c r="N109" s="13"/>
      <c r="O109" s="16"/>
    </row>
    <row r="110" spans="1:16" ht="15" customHeight="1" x14ac:dyDescent="0.25">
      <c r="A110" s="4"/>
      <c r="B110" s="19" t="s">
        <v>95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4">
        <f>+L111+L115+L113</f>
        <v>2588.2000000000003</v>
      </c>
      <c r="N110" s="13"/>
      <c r="O110" s="16"/>
    </row>
    <row r="111" spans="1:16" ht="15" customHeight="1" x14ac:dyDescent="0.25">
      <c r="A111" s="4"/>
      <c r="B111" s="4"/>
      <c r="C111" s="19" t="s">
        <v>96</v>
      </c>
      <c r="D111" s="19"/>
      <c r="E111" s="19"/>
      <c r="F111" s="19"/>
      <c r="G111" s="19"/>
      <c r="H111" s="19"/>
      <c r="I111" s="19"/>
      <c r="J111" s="19"/>
      <c r="K111" s="19"/>
      <c r="L111" s="1">
        <v>2428.9</v>
      </c>
      <c r="M111" s="16"/>
      <c r="N111" s="16"/>
      <c r="O111" s="16"/>
    </row>
    <row r="112" spans="1:16" ht="15" hidden="1" customHeight="1" x14ac:dyDescent="0.25">
      <c r="A112" s="4"/>
      <c r="B112" s="4"/>
      <c r="C112" s="19" t="s">
        <v>97</v>
      </c>
      <c r="D112" s="19"/>
      <c r="E112" s="19"/>
      <c r="F112" s="19"/>
      <c r="G112" s="19"/>
      <c r="H112" s="19"/>
      <c r="I112" s="19"/>
      <c r="J112" s="19"/>
      <c r="K112" s="19"/>
      <c r="L112" s="1">
        <v>0</v>
      </c>
      <c r="M112" s="16"/>
      <c r="N112" s="16"/>
      <c r="O112" s="16"/>
    </row>
    <row r="113" spans="1:16" ht="15" hidden="1" customHeight="1" x14ac:dyDescent="0.25">
      <c r="A113" s="4"/>
      <c r="B113" s="4"/>
      <c r="C113" s="19" t="s">
        <v>98</v>
      </c>
      <c r="D113" s="19"/>
      <c r="E113" s="19"/>
      <c r="F113" s="19"/>
      <c r="G113" s="19"/>
      <c r="H113" s="19"/>
      <c r="I113" s="19"/>
      <c r="J113" s="19"/>
      <c r="K113" s="19"/>
      <c r="L113" s="1">
        <v>0</v>
      </c>
      <c r="M113" s="16"/>
      <c r="N113" s="16"/>
      <c r="O113" s="16"/>
    </row>
    <row r="114" spans="1:16" ht="15" hidden="1" customHeight="1" x14ac:dyDescent="0.25">
      <c r="A114" s="4"/>
      <c r="B114" s="4"/>
      <c r="C114" s="19" t="s">
        <v>99</v>
      </c>
      <c r="D114" s="19"/>
      <c r="E114" s="19"/>
      <c r="F114" s="19"/>
      <c r="G114" s="19"/>
      <c r="H114" s="19"/>
      <c r="I114" s="19"/>
      <c r="J114" s="19"/>
      <c r="K114" s="19"/>
      <c r="L114" s="1">
        <v>0</v>
      </c>
      <c r="M114" s="16"/>
      <c r="N114" s="16"/>
      <c r="O114" s="16"/>
    </row>
    <row r="115" spans="1:16" ht="15" customHeight="1" x14ac:dyDescent="0.25">
      <c r="A115" s="4"/>
      <c r="B115" s="4"/>
      <c r="C115" s="19" t="s">
        <v>80</v>
      </c>
      <c r="D115" s="19"/>
      <c r="E115" s="19"/>
      <c r="F115" s="19"/>
      <c r="G115" s="19"/>
      <c r="H115" s="19"/>
      <c r="I115" s="19"/>
      <c r="J115" s="19"/>
      <c r="K115" s="19"/>
      <c r="L115" s="7">
        <v>159.30000000000001</v>
      </c>
      <c r="M115" s="16"/>
      <c r="N115" s="16"/>
      <c r="O115" s="16"/>
    </row>
    <row r="116" spans="1:16" ht="15" customHeight="1" x14ac:dyDescent="0.25">
      <c r="A116" s="20" t="s">
        <v>100</v>
      </c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1"/>
      <c r="M116" s="13"/>
      <c r="N116" s="13"/>
      <c r="O116" s="18">
        <f>SUM(O101)</f>
        <v>19520.5</v>
      </c>
    </row>
    <row r="117" spans="1:16" ht="15" hidden="1" customHeight="1" x14ac:dyDescent="0.25">
      <c r="A117" s="20" t="s">
        <v>101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1"/>
      <c r="M117" s="13"/>
      <c r="N117" s="13"/>
      <c r="O117" s="15">
        <f>SUM(M118:M121)</f>
        <v>0</v>
      </c>
      <c r="P117" s="2"/>
    </row>
    <row r="118" spans="1:16" ht="15" hidden="1" customHeight="1" x14ac:dyDescent="0.25">
      <c r="A118" s="4"/>
      <c r="B118" s="19" t="s">
        <v>102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3">
        <v>0</v>
      </c>
      <c r="N118" s="13"/>
      <c r="O118" s="16"/>
    </row>
    <row r="119" spans="1:16" ht="15" hidden="1" customHeight="1" x14ac:dyDescent="0.25">
      <c r="A119" s="4"/>
      <c r="B119" s="19" t="s">
        <v>50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3">
        <v>0</v>
      </c>
      <c r="N119" s="13"/>
      <c r="O119" s="16"/>
    </row>
    <row r="120" spans="1:16" ht="15" hidden="1" customHeight="1" x14ac:dyDescent="0.25">
      <c r="A120" s="4"/>
      <c r="B120" s="19" t="s">
        <v>103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3">
        <v>0</v>
      </c>
      <c r="N120" s="13"/>
      <c r="O120" s="16"/>
    </row>
    <row r="121" spans="1:16" ht="33" customHeight="1" thickBot="1" x14ac:dyDescent="0.3">
      <c r="A121" s="20" t="s">
        <v>107</v>
      </c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1"/>
      <c r="M121" s="13"/>
      <c r="N121" s="13"/>
      <c r="O121" s="17">
        <f>SUM(O63+O79+O97+O101+O117)</f>
        <v>129287.9</v>
      </c>
    </row>
    <row r="122" spans="1:16" ht="20.25" customHeight="1" thickTop="1" x14ac:dyDescent="0.25">
      <c r="A122" s="20" t="s">
        <v>104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1"/>
      <c r="M122" s="13"/>
      <c r="N122" s="13"/>
      <c r="O122" s="15">
        <f>SUM(M123:M125)</f>
        <v>31852.6</v>
      </c>
      <c r="P122" s="2"/>
    </row>
    <row r="123" spans="1:16" ht="15" customHeight="1" x14ac:dyDescent="0.25">
      <c r="A123" s="4"/>
      <c r="B123" s="19" t="s">
        <v>105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3">
        <f>+M60</f>
        <v>17882.7</v>
      </c>
      <c r="N123" s="13"/>
      <c r="O123" s="16"/>
    </row>
    <row r="124" spans="1:16" ht="15" customHeight="1" x14ac:dyDescent="0.25">
      <c r="A124" s="4"/>
      <c r="B124" s="19" t="s">
        <v>106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4">
        <f>+M61</f>
        <v>13969.9</v>
      </c>
      <c r="N124" s="13"/>
      <c r="O124" s="16"/>
    </row>
    <row r="125" spans="1:16" x14ac:dyDescent="0.25">
      <c r="A125" s="2"/>
      <c r="B125" s="2"/>
      <c r="C125" s="2"/>
    </row>
    <row r="129" spans="1:15" s="10" customFormat="1" x14ac:dyDescent="0.25">
      <c r="A129" s="9" t="s">
        <v>111</v>
      </c>
      <c r="K129" s="11"/>
      <c r="L129" s="11"/>
      <c r="M129" s="11"/>
      <c r="N129" s="11"/>
      <c r="O129" s="11"/>
    </row>
    <row r="130" spans="1:15" x14ac:dyDescent="0.25">
      <c r="A130" s="9" t="s">
        <v>112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1"/>
      <c r="L130" s="11"/>
      <c r="M130" s="11"/>
      <c r="N130" s="11"/>
      <c r="O130" s="11"/>
    </row>
  </sheetData>
  <mergeCells count="122"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</mergeCells>
  <pageMargins left="0.63" right="0.74803149606299213" top="0.82" bottom="1.1399999999999999" header="0.51181102362204722" footer="0.51181102362204722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Efraín Alexander Meléndez Arrevillaga</cp:lastModifiedBy>
  <cp:lastPrinted>2021-03-05T20:34:23Z</cp:lastPrinted>
  <dcterms:created xsi:type="dcterms:W3CDTF">2011-03-04T20:56:38Z</dcterms:created>
  <dcterms:modified xsi:type="dcterms:W3CDTF">2021-03-05T22:42:34Z</dcterms:modified>
</cp:coreProperties>
</file>