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1\Bolsa de Valores\"/>
    </mc:Choice>
  </mc:AlternateContent>
  <xr:revisionPtr revIDLastSave="0" documentId="14_{17DD9238-E44A-497E-8473-D6698E4C73B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I25" i="2"/>
  <c r="I27" i="2" s="1"/>
  <c r="I34" i="2" s="1"/>
  <c r="I38" i="2" s="1"/>
  <c r="I42" i="2" s="1"/>
  <c r="I19" i="2"/>
  <c r="I51" i="1"/>
  <c r="I46" i="1"/>
  <c r="I42" i="1"/>
  <c r="I38" i="1"/>
  <c r="I33" i="1"/>
  <c r="I21" i="1"/>
  <c r="I17" i="1"/>
  <c r="I47" i="1" l="1"/>
  <c r="I52" i="1" s="1"/>
  <c r="I25" i="1"/>
  <c r="G33" i="1"/>
  <c r="G51" i="1"/>
  <c r="G46" i="1"/>
  <c r="G42" i="1"/>
  <c r="G38" i="1"/>
  <c r="G21" i="1"/>
  <c r="G17" i="1"/>
  <c r="G47" i="1" l="1"/>
  <c r="G52" i="1" s="1"/>
  <c r="G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<sst xmlns="http://schemas.openxmlformats.org/spreadsheetml/2006/main" count="101" uniqueCount="74">
  <si>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</si>
  <si>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</si>
  <si>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</si>
  <si>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</si>
  <si>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</si>
  <si>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</si>
  <si>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</si>
  <si>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</si>
  <si>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</si>
  <si>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</si>
  <si>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</si>
  <si>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</si>
  <si>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</si>
  <si>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</si>
  <si>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</si>
  <si>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</si>
  <si>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</si>
  <si>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</si>
  <si>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</si>
  <si>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</si>
  <si>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</si>
  <si>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</si>
  <si>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</si>
  <si>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</si>
  <si>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</si>
  <si>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</si>
  <si>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</si>
  <si>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</si>
  <si>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</si>
  <si>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</si>
  <si>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</si>
  <si>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</si>
  <si>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</si>
  <si>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</si>
  <si>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</si>
  <si>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</si>
  <si>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</si>
  <si>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</si>
  <si>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</si>
  <si>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</si>
  <si>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</si>
  <si>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</si>
  <si>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</si>
  <si>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</si>
  <si>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</si>
  <si>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</si>
  <si>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</si>
  <si>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</si>
  <si>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</si>
  <si>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</si>
  <si>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</si>
  <si>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</si>
  <si>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</si>
  <si>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</si>
  <si>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</si>
  <si>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</si>
  <si>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</si>
  <si>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</si>
  <si>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</si>
  <si>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</si>
  <si>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</si>
  <si>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</si>
  <si>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</si>
  <si>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</si>
  <si>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</si>
  <si>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</si>
  <si>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</si>
  <si>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</si>
  <si>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</si>
  <si>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</si>
  <si>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2020</t>
  </si>
  <si>
    <t>2021</t>
  </si>
  <si>
    <t>Al 28 de Febrero  de 2021 y 2020</t>
  </si>
  <si>
    <t>Por los años terminados el 28 de Febrero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</si>
</sst>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42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21" fillId="0" borderId="0" xfId="25" applyNumberFormat="1" applyFont="1" applyAlignment="1" applyProtection="1"/>
    <xf numFmtId="170" fontId="8" fillId="0" borderId="0" xfId="15" applyNumberFormat="1" applyFont="1" applyBorder="1" applyAlignment="1">
      <alignment horizontal="right"/>
    </xf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66" fontId="21" fillId="0" borderId="0" xfId="25" applyNumberFormat="1" applyFont="1"/>
    <xf numFmtId="170" fontId="8" fillId="0" borderId="0" xfId="13" applyNumberFormat="1" applyFont="1"/>
    <xf numFmtId="166" fontId="21" fillId="0" borderId="3" xfId="25" applyNumberFormat="1" applyFont="1" applyBorder="1"/>
    <xf numFmtId="174" fontId="21" fillId="0" borderId="0" xfId="25" applyNumberFormat="1" applyFont="1"/>
    <xf numFmtId="175" fontId="21" fillId="0" borderId="0" xfId="25" applyNumberFormat="1" applyFont="1"/>
    <xf numFmtId="175" fontId="21" fillId="0" borderId="3" xfId="25" applyNumberFormat="1" applyFont="1" applyBorder="1"/>
    <xf numFmtId="175" fontId="18" fillId="0" borderId="3" xfId="43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70" fontId="3" fillId="0" borderId="4" xfId="3" applyNumberForma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66" fontId="18" fillId="0" borderId="0" xfId="43" applyNumberFormat="1" applyFont="1"/>
    <xf numFmtId="166" fontId="18" fillId="0" borderId="3" xfId="43" applyNumberFormat="1" applyFont="1" applyBorder="1"/>
    <xf numFmtId="170" fontId="3" fillId="0" borderId="6" xfId="3" applyNumberFormat="1" applyBorder="1" applyAlignment="1">
      <alignment horizontal="right"/>
    </xf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abSelected="1" zoomScale="115" zoomScaleNormal="115" workbookViewId="0">
      <selection activeCell="I1" sqref="I1"/>
    </sheetView>
  </sheetViews>
  <sheetFormatPr baseColWidth="10" defaultColWidth="11.44140625" defaultRowHeight="13.8"/>
  <cols>
    <col min="1" max="1" width="53.88671875" style="65" customWidth="1"/>
    <col min="2" max="2" width="4.88671875" style="65" customWidth="1"/>
    <col min="3" max="3" width="3.33203125" style="65" customWidth="1"/>
    <col min="4" max="4" width="3" style="65" customWidth="1"/>
    <col min="5" max="5" width="14.6640625" style="65" customWidth="1"/>
    <col min="6" max="6" width="1.88671875" style="65" customWidth="1"/>
    <col min="7" max="7" width="11.44140625" style="65" customWidth="1"/>
    <col min="8" max="8" width="2.109375" style="65" customWidth="1"/>
    <col min="9" max="13" width="11.44140625" style="65"/>
    <col min="14" max="14" width="20.44140625" style="65" customWidth="1"/>
    <col min="15" max="16384" width="11.441406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29">
        <v>2155.5</v>
      </c>
      <c r="H11" s="92"/>
      <c r="I11" s="105">
        <v>4838.3999999999996</v>
      </c>
    </row>
    <row r="12" spans="1:18">
      <c r="A12" s="15" t="s">
        <v>2</v>
      </c>
      <c r="B12" s="15"/>
      <c r="C12" s="15"/>
      <c r="D12" s="15"/>
      <c r="E12" s="49"/>
      <c r="F12" s="12"/>
      <c r="G12" s="129">
        <v>25.8</v>
      </c>
      <c r="H12" s="92"/>
      <c r="I12" s="105">
        <v>0.4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29">
        <v>33926</v>
      </c>
      <c r="H13" s="92"/>
      <c r="I13" s="105">
        <v>32317.1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29">
        <v>2876</v>
      </c>
      <c r="H14" s="92"/>
      <c r="I14" s="105">
        <v>3181.8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29">
        <v>24894.7</v>
      </c>
      <c r="H15" s="92"/>
      <c r="I15" s="105">
        <v>29060</v>
      </c>
    </row>
    <row r="16" spans="1:18">
      <c r="A16" s="15" t="s">
        <v>56</v>
      </c>
      <c r="B16" s="15"/>
      <c r="C16" s="15"/>
      <c r="D16" s="15"/>
      <c r="E16" s="49"/>
      <c r="F16" s="12"/>
      <c r="G16" s="129">
        <v>2829.4</v>
      </c>
      <c r="H16" s="92"/>
      <c r="I16" s="105">
        <v>2073.5</v>
      </c>
    </row>
    <row r="17" spans="1:13">
      <c r="A17" s="16"/>
      <c r="B17" s="16"/>
      <c r="C17" s="16"/>
      <c r="D17" s="16"/>
      <c r="E17" s="49"/>
      <c r="F17" s="17"/>
      <c r="G17" s="18">
        <f>SUM(G11:G16)</f>
        <v>66707.399999999994</v>
      </c>
      <c r="H17" s="18"/>
      <c r="I17" s="18">
        <f>SUM(I11:I16)</f>
        <v>71471.199999999997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106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106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30">
        <v>2981.1</v>
      </c>
      <c r="H20" s="93"/>
      <c r="I20" s="107">
        <v>8442.2999999999993</v>
      </c>
    </row>
    <row r="21" spans="1:13">
      <c r="A21" s="15"/>
      <c r="B21" s="15"/>
      <c r="C21" s="15"/>
      <c r="D21" s="15"/>
      <c r="E21" s="49"/>
      <c r="F21" s="19"/>
      <c r="G21" s="21">
        <f>SUM(G19:G20)</f>
        <v>2981.1</v>
      </c>
      <c r="H21" s="21"/>
      <c r="I21" s="21">
        <f>SUM(I19:I20)</f>
        <v>8442.2999999999993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31">
        <v>4009.8</v>
      </c>
      <c r="H24" s="94"/>
      <c r="I24" s="107">
        <v>4205.5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73698.3</v>
      </c>
      <c r="H25" s="22"/>
      <c r="I25" s="22">
        <f>I17+I21+I24</f>
        <v>84119</v>
      </c>
      <c r="M25" s="65" t="s">
        <v>0</v>
      </c>
    </row>
    <row r="26" spans="1:13" ht="14.4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32">
        <v>1672.3465799999999</v>
      </c>
      <c r="H29" s="95"/>
      <c r="I29" s="108">
        <v>1802.5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33">
        <v>422.37828999999999</v>
      </c>
      <c r="H30" s="96"/>
      <c r="I30" s="109">
        <v>624.6</v>
      </c>
    </row>
    <row r="31" spans="1:13">
      <c r="A31" s="15" t="s">
        <v>58</v>
      </c>
      <c r="B31" s="15"/>
      <c r="C31" s="15"/>
      <c r="D31" s="15"/>
      <c r="E31" s="51"/>
      <c r="F31" s="58"/>
      <c r="G31" s="133">
        <v>6940.0362100000002</v>
      </c>
      <c r="H31" s="96"/>
      <c r="I31" s="109">
        <v>15485.2</v>
      </c>
    </row>
    <row r="32" spans="1:13">
      <c r="A32" s="15" t="s">
        <v>6</v>
      </c>
      <c r="B32" s="15"/>
      <c r="C32" s="15"/>
      <c r="D32" s="15"/>
      <c r="E32" s="51"/>
      <c r="F32" s="58"/>
      <c r="G32" s="135">
        <v>3713.2782900000002</v>
      </c>
      <c r="H32" s="96"/>
      <c r="I32" s="110">
        <v>3405.4</v>
      </c>
    </row>
    <row r="33" spans="1:14">
      <c r="A33" s="15"/>
      <c r="B33" s="15"/>
      <c r="C33" s="15"/>
      <c r="D33" s="15"/>
      <c r="E33" s="51"/>
      <c r="F33" s="58"/>
      <c r="G33" s="102">
        <f>SUM(G29:G32)</f>
        <v>12748.03937</v>
      </c>
      <c r="H33" s="25"/>
      <c r="I33" s="102">
        <f>SUM(I29:I32)</f>
        <v>21317.7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34">
        <v>5785.2736400000003</v>
      </c>
      <c r="H35" s="97"/>
      <c r="I35" s="109">
        <v>5681.7</v>
      </c>
    </row>
    <row r="36" spans="1:14">
      <c r="A36" s="15" t="s">
        <v>8</v>
      </c>
      <c r="B36" s="15"/>
      <c r="C36" s="15"/>
      <c r="D36" s="15"/>
      <c r="E36" s="51"/>
      <c r="F36" s="58"/>
      <c r="G36" s="134">
        <v>315.08582000000001</v>
      </c>
      <c r="H36" s="97"/>
      <c r="I36" s="109">
        <v>279.89999999999998</v>
      </c>
    </row>
    <row r="37" spans="1:14">
      <c r="A37" s="15" t="s">
        <v>9</v>
      </c>
      <c r="B37" s="15"/>
      <c r="C37" s="15"/>
      <c r="D37" s="15"/>
      <c r="E37" s="51"/>
      <c r="F37" s="58"/>
      <c r="G37" s="135">
        <v>1789.37673</v>
      </c>
      <c r="H37" s="98"/>
      <c r="I37" s="110">
        <v>7060.7</v>
      </c>
    </row>
    <row r="38" spans="1:14">
      <c r="A38" s="15"/>
      <c r="B38" s="15"/>
      <c r="C38" s="15"/>
      <c r="D38" s="15"/>
      <c r="E38" s="51"/>
      <c r="F38" s="58"/>
      <c r="G38" s="25">
        <f>SUM(G35:G37)</f>
        <v>7889.7361900000005</v>
      </c>
      <c r="H38" s="25"/>
      <c r="I38" s="25">
        <f>SUM(I35:I37)</f>
        <v>13022.3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36">
        <v>1192.7194999999999</v>
      </c>
      <c r="H40" s="99"/>
      <c r="I40" s="109">
        <v>1292.5</v>
      </c>
    </row>
    <row r="41" spans="1:14">
      <c r="A41" s="15" t="s">
        <v>11</v>
      </c>
      <c r="B41" s="15"/>
      <c r="C41" s="15"/>
      <c r="D41" s="15"/>
      <c r="E41" s="51"/>
      <c r="F41" s="58"/>
      <c r="G41" s="137">
        <v>14245.993979999999</v>
      </c>
      <c r="H41" s="100"/>
      <c r="I41" s="110">
        <v>13933.2</v>
      </c>
    </row>
    <row r="42" spans="1:14">
      <c r="A42" s="15"/>
      <c r="B42" s="15"/>
      <c r="C42" s="15"/>
      <c r="D42" s="15"/>
      <c r="E42" s="51"/>
      <c r="F42" s="58"/>
      <c r="G42" s="25">
        <f>SUM(G40:G41)</f>
        <v>15438.713479999999</v>
      </c>
      <c r="H42" s="25"/>
      <c r="I42" s="25">
        <f>SUM(I40:I41)</f>
        <v>15225.7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38">
        <v>4043.5</v>
      </c>
      <c r="H44" s="80"/>
      <c r="I44" s="109">
        <v>2172.6999999999998</v>
      </c>
    </row>
    <row r="45" spans="1:14">
      <c r="A45" s="15" t="s">
        <v>13</v>
      </c>
      <c r="B45" s="15"/>
      <c r="C45" s="15"/>
      <c r="D45" s="15"/>
      <c r="E45" s="51"/>
      <c r="F45" s="58"/>
      <c r="G45" s="139">
        <v>1325.6</v>
      </c>
      <c r="H45" s="81"/>
      <c r="I45" s="109">
        <v>1486.7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5369.1</v>
      </c>
      <c r="H46" s="25"/>
      <c r="I46" s="28">
        <f>SUM(I44:I45)</f>
        <v>3659.3999999999996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41445.589039999999</v>
      </c>
      <c r="H47" s="25"/>
      <c r="I47" s="26">
        <f>I33+I38+I42+I46</f>
        <v>53225.1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01">
        <v>13000</v>
      </c>
      <c r="H49" s="82"/>
      <c r="I49" s="109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41">
        <v>19252.728770000002</v>
      </c>
      <c r="H50" s="140"/>
      <c r="I50" s="110">
        <v>17893.910899999999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32252.728770000002</v>
      </c>
      <c r="H51" s="25" t="s">
        <v>0</v>
      </c>
      <c r="I51" s="25">
        <f>SUM(I49:I50)</f>
        <v>30893.910899999999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73698.317810000008</v>
      </c>
      <c r="H52" s="25"/>
      <c r="I52" s="22">
        <f>I47+I51</f>
        <v>84119.010899999994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4.4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1.7810000004828908E-2</v>
      </c>
      <c r="I61" s="66">
        <f>+I52-I25</f>
        <v>1.0899999993853271E-2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opLeftCell="A23" zoomScaleNormal="100" workbookViewId="0">
      <selection activeCell="G47" sqref="G47"/>
    </sheetView>
  </sheetViews>
  <sheetFormatPr baseColWidth="10" defaultColWidth="11.44140625" defaultRowHeight="13.8"/>
  <cols>
    <col min="1" max="1" width="40.33203125" style="65" customWidth="1"/>
    <col min="2" max="3" width="9.109375" style="65"/>
    <col min="4" max="4" width="4.44140625" style="65" customWidth="1"/>
    <col min="5" max="5" width="6.44140625" style="39" customWidth="1"/>
    <col min="6" max="6" width="1.5546875" style="65" customWidth="1"/>
    <col min="7" max="7" width="15.109375" style="66" customWidth="1"/>
    <col min="8" max="8" width="3.44140625" style="66" customWidth="1"/>
    <col min="9" max="9" width="11.5546875" style="66" customWidth="1"/>
    <col min="10" max="10" width="11.44140625" style="64"/>
    <col min="11" max="16384" width="11.441406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4.4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21">
        <v>12227.716189999999</v>
      </c>
      <c r="H14" s="83"/>
      <c r="I14" s="103">
        <v>13244.17885</v>
      </c>
    </row>
    <row r="15" spans="1:10">
      <c r="A15" s="35" t="s">
        <v>36</v>
      </c>
      <c r="D15" s="53"/>
      <c r="E15" s="54"/>
      <c r="G15" s="122">
        <v>4458.94859</v>
      </c>
      <c r="H15" s="84"/>
      <c r="I15" s="104">
        <v>4468.8111900000004</v>
      </c>
    </row>
    <row r="16" spans="1:10" ht="16.5" customHeight="1">
      <c r="A16" s="36" t="s">
        <v>61</v>
      </c>
      <c r="D16" s="53"/>
      <c r="E16" s="54"/>
      <c r="G16" s="122">
        <v>2458.88877</v>
      </c>
      <c r="H16" s="84"/>
      <c r="I16" s="104">
        <v>1739.85329</v>
      </c>
    </row>
    <row r="17" spans="1:9">
      <c r="A17" s="35" t="s">
        <v>37</v>
      </c>
      <c r="D17" s="53"/>
      <c r="E17" s="54"/>
      <c r="G17" s="122">
        <v>831.27183000000002</v>
      </c>
      <c r="H17" s="84"/>
      <c r="I17" s="104">
        <v>1118.77205</v>
      </c>
    </row>
    <row r="18" spans="1:9">
      <c r="A18" s="35" t="s">
        <v>38</v>
      </c>
      <c r="D18" s="53"/>
      <c r="E18" s="54"/>
      <c r="G18" s="123">
        <v>521.37139000000002</v>
      </c>
      <c r="H18" s="85"/>
      <c r="I18" s="111">
        <v>495.02093000000002</v>
      </c>
    </row>
    <row r="19" spans="1:9">
      <c r="A19" s="32"/>
      <c r="D19" s="53"/>
      <c r="E19" s="54"/>
      <c r="G19" s="69">
        <f>SUM(G14:G18)</f>
        <v>20498.196770000002</v>
      </c>
      <c r="H19" s="69"/>
      <c r="I19" s="112">
        <f>SUM(I14:I18)</f>
        <v>21066.636309999998</v>
      </c>
    </row>
    <row r="20" spans="1:9">
      <c r="A20" s="33" t="s">
        <v>52</v>
      </c>
      <c r="D20" s="53"/>
      <c r="E20" s="54"/>
      <c r="G20" s="70"/>
      <c r="H20" s="70"/>
      <c r="I20" s="113"/>
    </row>
    <row r="21" spans="1:9">
      <c r="A21" s="35" t="s">
        <v>39</v>
      </c>
      <c r="D21" s="53"/>
      <c r="E21" s="54"/>
      <c r="G21" s="124">
        <v>6582.8489600000003</v>
      </c>
      <c r="H21" s="86"/>
      <c r="I21" s="114">
        <v>6392.3902799999996</v>
      </c>
    </row>
    <row r="22" spans="1:9">
      <c r="A22" s="35" t="s">
        <v>40</v>
      </c>
      <c r="D22" s="53"/>
      <c r="E22" s="54"/>
      <c r="G22" s="124">
        <v>6845.6620000000003</v>
      </c>
      <c r="H22" s="86"/>
      <c r="I22" s="114">
        <v>8100.1174199999996</v>
      </c>
    </row>
    <row r="23" spans="1:9">
      <c r="A23" s="35" t="s">
        <v>41</v>
      </c>
      <c r="D23" s="53"/>
      <c r="E23" s="54"/>
      <c r="G23" s="124">
        <v>3371.3987400000001</v>
      </c>
      <c r="H23" s="86"/>
      <c r="I23" s="114">
        <v>3073.1049400000002</v>
      </c>
    </row>
    <row r="24" spans="1:9">
      <c r="A24" s="35" t="s">
        <v>54</v>
      </c>
      <c r="D24" s="53"/>
      <c r="E24" s="54"/>
      <c r="G24" s="125">
        <v>2327.11535</v>
      </c>
      <c r="H24" s="87"/>
      <c r="I24" s="115">
        <v>2271.5321199999998</v>
      </c>
    </row>
    <row r="25" spans="1:9" ht="21" customHeight="1">
      <c r="A25" s="33"/>
      <c r="D25" s="53"/>
      <c r="E25" s="54"/>
      <c r="G25" s="71">
        <f>SUM(G21:G24)</f>
        <v>19127.02505</v>
      </c>
      <c r="H25" s="72"/>
      <c r="I25" s="116">
        <f>SUM(I21:I24)</f>
        <v>19837.144759999999</v>
      </c>
    </row>
    <row r="26" spans="1:9" ht="13.5" customHeight="1">
      <c r="A26" s="33" t="s">
        <v>62</v>
      </c>
      <c r="D26" s="53"/>
      <c r="E26" s="54"/>
      <c r="G26" s="91">
        <v>0</v>
      </c>
      <c r="H26" s="88"/>
      <c r="I26" s="115">
        <v>1.0869899999999999</v>
      </c>
    </row>
    <row r="27" spans="1:9" ht="21" customHeight="1">
      <c r="A27" s="31" t="s">
        <v>42</v>
      </c>
      <c r="D27" s="53"/>
      <c r="E27" s="54"/>
      <c r="G27" s="73">
        <f>+G19-G25-G26</f>
        <v>1371.1717200000021</v>
      </c>
      <c r="H27" s="69"/>
      <c r="I27" s="117">
        <f>+I19-I25-I26</f>
        <v>1228.4045599999988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126">
        <v>62.384549999999997</v>
      </c>
      <c r="H30" s="89"/>
      <c r="I30" s="118">
        <v>66.327089999999998</v>
      </c>
    </row>
    <row r="31" spans="1:9">
      <c r="A31" s="35" t="s">
        <v>46</v>
      </c>
      <c r="D31" s="53"/>
      <c r="E31" s="54"/>
      <c r="G31" s="127">
        <v>745.35933999999997</v>
      </c>
      <c r="H31" s="75"/>
      <c r="I31" s="119">
        <v>827.60717999999997</v>
      </c>
    </row>
    <row r="32" spans="1:9" ht="18.75" customHeight="1">
      <c r="A32" s="34"/>
      <c r="D32" s="53"/>
      <c r="E32" s="54"/>
      <c r="G32" s="76">
        <f>SUM(G30:G31)</f>
        <v>807.74388999999996</v>
      </c>
      <c r="H32" s="74"/>
      <c r="I32" s="76">
        <f>SUM(I30:I31)</f>
        <v>893.93426999999997</v>
      </c>
    </row>
    <row r="33" spans="1:10">
      <c r="A33" s="34"/>
      <c r="D33" s="53"/>
      <c r="E33" s="54"/>
      <c r="G33" s="77"/>
      <c r="H33" s="74"/>
      <c r="I33" s="74"/>
    </row>
    <row r="34" spans="1:10">
      <c r="A34" s="31" t="s">
        <v>45</v>
      </c>
      <c r="D34" s="53"/>
      <c r="E34" s="54"/>
      <c r="G34" s="74">
        <f>+G27-G32</f>
        <v>563.42783000000213</v>
      </c>
      <c r="H34" s="74"/>
      <c r="I34" s="74">
        <f>+I27-I32</f>
        <v>334.47028999999884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128">
        <v>212.01471000000001</v>
      </c>
      <c r="H36" s="90"/>
      <c r="I36" s="111">
        <v>148.94970000000001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775.44254000000217</v>
      </c>
      <c r="H38" s="69"/>
      <c r="I38" s="112">
        <f>SUM(I34:I36)</f>
        <v>483.41998999999885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0</v>
      </c>
      <c r="H40" s="77"/>
      <c r="I40" s="74">
        <v>0</v>
      </c>
    </row>
    <row r="41" spans="1:10">
      <c r="A41" s="33" t="s">
        <v>63</v>
      </c>
      <c r="D41" s="53"/>
      <c r="E41" s="54"/>
      <c r="G41" s="77">
        <v>0</v>
      </c>
      <c r="H41" s="74"/>
      <c r="I41" s="74">
        <v>0</v>
      </c>
    </row>
    <row r="42" spans="1:10" ht="24.75" customHeight="1" thickBot="1">
      <c r="A42" s="31" t="s">
        <v>49</v>
      </c>
      <c r="D42" s="53"/>
      <c r="E42" s="54"/>
      <c r="G42" s="78">
        <f>SUM(G38:G41)</f>
        <v>775.44254000000217</v>
      </c>
      <c r="H42" s="74"/>
      <c r="I42" s="120">
        <f>SUM(I38:I41)</f>
        <v>483.41998999999885</v>
      </c>
    </row>
    <row r="43" spans="1:10" ht="14.4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4.4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2020-02-14T21:15:05Z</cp:lastPrinted>
  <dcterms:created xsi:type="dcterms:W3CDTF">2011-01-17T20:49:33Z</dcterms:created>
  <dcterms:modified xsi:type="dcterms:W3CDTF">2021-03-05T17:25:37Z</dcterms:modified>
</cp:coreProperties>
</file>