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1/PAGINA WEB BVES/"/>
    </mc:Choice>
  </mc:AlternateContent>
  <xr:revisionPtr revIDLastSave="0" documentId="14_{3E9C7EAC-D393-40CE-8B2A-810DFA3C4B75}" xr6:coauthVersionLast="46" xr6:coauthVersionMax="46" xr10:uidLastSave="{00000000-0000-0000-0000-000000000000}"/>
  <bookViews>
    <workbookView xWindow="-110" yWindow="-110" windowWidth="19420" windowHeight="10560" xr2:uid="{C332419E-610B-4E76-8E52-0CB4652D0EA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3" i="1"/>
  <c r="C99" i="1"/>
  <c r="C98" i="1"/>
  <c r="C97" i="1"/>
  <c r="C95" i="1" s="1"/>
  <c r="C96" i="1"/>
  <c r="C92" i="1"/>
  <c r="C91" i="1"/>
  <c r="C90" i="1"/>
  <c r="C89" i="1"/>
  <c r="C88" i="1"/>
  <c r="C86" i="1"/>
  <c r="C85" i="1"/>
  <c r="C84" i="1"/>
  <c r="C80" i="1"/>
  <c r="C79" i="1"/>
  <c r="C78" i="1"/>
  <c r="C75" i="1"/>
  <c r="C42" i="1"/>
  <c r="C40" i="1"/>
  <c r="C37" i="1"/>
  <c r="C35" i="1"/>
  <c r="C34" i="1"/>
  <c r="C30" i="1"/>
  <c r="C24" i="1"/>
  <c r="C16" i="1"/>
  <c r="C6" i="1"/>
  <c r="C23" i="1" l="1"/>
  <c r="C46" i="1" s="1"/>
  <c r="C77" i="1"/>
  <c r="C116" i="1" s="1"/>
  <c r="C21" i="1"/>
  <c r="C83" i="1"/>
  <c r="C101" i="1" s="1"/>
  <c r="C105" i="1"/>
  <c r="C117" i="1" l="1"/>
  <c r="C119" i="1" s="1"/>
</calcChain>
</file>

<file path=xl/sharedStrings.xml><?xml version="1.0" encoding="utf-8"?>
<sst xmlns="http://schemas.openxmlformats.org/spreadsheetml/2006/main" count="109" uniqueCount="91">
  <si>
    <t>CENTRAL DE DEPOSITO DE VALORES, S.A. DE C.V.</t>
  </si>
  <si>
    <t>BALANCE GENERAL AL 31 DE ENERO DE 2021</t>
  </si>
  <si>
    <t>(Cifras en US$)</t>
  </si>
  <si>
    <t>2021 ENERO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</si>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</sst>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1/EF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0"/>
      <sheetName val="Gto Real 20"/>
      <sheetName val="Res Real 20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135402.89000000001</v>
          </cell>
        </row>
        <row r="10">
          <cell r="O10">
            <v>1432.75</v>
          </cell>
        </row>
        <row r="11">
          <cell r="O11">
            <v>4500</v>
          </cell>
        </row>
        <row r="15">
          <cell r="O15">
            <v>24012.640000000003</v>
          </cell>
        </row>
        <row r="16">
          <cell r="O16">
            <v>3077.08</v>
          </cell>
        </row>
        <row r="17">
          <cell r="O17">
            <v>7183.19</v>
          </cell>
        </row>
        <row r="19">
          <cell r="O19">
            <v>36621.42</v>
          </cell>
        </row>
        <row r="20">
          <cell r="O20">
            <v>3233.33</v>
          </cell>
        </row>
        <row r="21">
          <cell r="O21">
            <v>22260.78</v>
          </cell>
        </row>
        <row r="22">
          <cell r="O22">
            <v>1594.4499999999998</v>
          </cell>
        </row>
        <row r="23">
          <cell r="O23">
            <v>466.7</v>
          </cell>
        </row>
        <row r="26">
          <cell r="O26">
            <v>981.19</v>
          </cell>
        </row>
        <row r="27">
          <cell r="O27">
            <v>0</v>
          </cell>
        </row>
        <row r="28">
          <cell r="O28">
            <v>148.18</v>
          </cell>
        </row>
        <row r="29">
          <cell r="O29">
            <v>0</v>
          </cell>
        </row>
        <row r="33">
          <cell r="O33">
            <v>13307.19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1009.58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319.64999999999998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5508-4197-4B9B-919A-C1FADFA7A12E}">
  <dimension ref="A1:C121"/>
  <sheetViews>
    <sheetView showGridLines="0" tabSelected="1" workbookViewId="0">
      <selection activeCell="A69" sqref="A69:XFD69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3" bestFit="1" customWidth="1"/>
    <col min="4" max="16384" width="13.6328125" style="2"/>
  </cols>
  <sheetData>
    <row r="1" spans="1:3" ht="14.25" customHeight="1" x14ac:dyDescent="0.35">
      <c r="A1" s="1" t="s">
        <v>0</v>
      </c>
      <c r="B1" s="1"/>
      <c r="C1" s="1"/>
    </row>
    <row r="2" spans="1:3" ht="14.25" customHeight="1" x14ac:dyDescent="0.35">
      <c r="A2" s="3" t="s">
        <v>1</v>
      </c>
      <c r="B2" s="4"/>
      <c r="C2" s="4"/>
    </row>
    <row r="3" spans="1:3" ht="14.25" customHeight="1" x14ac:dyDescent="0.35">
      <c r="A3" s="3" t="s">
        <v>2</v>
      </c>
      <c r="B3" s="3"/>
      <c r="C3" s="3"/>
    </row>
    <row r="4" spans="1:3" ht="14.25" customHeight="1" thickBot="1" x14ac:dyDescent="0.4">
      <c r="A4" s="5"/>
      <c r="B4" s="6"/>
      <c r="C4" s="7" t="s">
        <v>3</v>
      </c>
    </row>
    <row r="5" spans="1:3" ht="14.25" customHeight="1" x14ac:dyDescent="0.35">
      <c r="A5" s="9" t="s">
        <v>4</v>
      </c>
      <c r="C5" s="10"/>
    </row>
    <row r="6" spans="1:3" ht="14.25" customHeight="1" x14ac:dyDescent="0.35">
      <c r="A6" s="9" t="s">
        <v>5</v>
      </c>
      <c r="C6" s="11">
        <f>SUM(C7:C15)</f>
        <v>3003263.4100000006</v>
      </c>
    </row>
    <row r="7" spans="1:3" ht="14.25" customHeight="1" x14ac:dyDescent="0.35">
      <c r="A7" s="9"/>
      <c r="B7" s="2" t="s">
        <v>6</v>
      </c>
      <c r="C7" s="12">
        <v>114.29</v>
      </c>
    </row>
    <row r="8" spans="1:3" ht="14.25" customHeight="1" x14ac:dyDescent="0.35">
      <c r="A8" s="9"/>
      <c r="B8" s="14" t="s">
        <v>7</v>
      </c>
      <c r="C8" s="13">
        <v>213872.65</v>
      </c>
    </row>
    <row r="9" spans="1:3" ht="14.25" customHeight="1" x14ac:dyDescent="0.35">
      <c r="A9" s="9"/>
      <c r="B9" s="15" t="s">
        <v>8</v>
      </c>
      <c r="C9" s="13">
        <v>48053.22</v>
      </c>
    </row>
    <row r="10" spans="1:3" ht="14.25" customHeight="1" x14ac:dyDescent="0.35">
      <c r="A10" s="9"/>
      <c r="B10" s="2" t="s">
        <v>9</v>
      </c>
      <c r="C10" s="13">
        <v>2399105.7200000002</v>
      </c>
    </row>
    <row r="11" spans="1:3" ht="14.25" customHeight="1" x14ac:dyDescent="0.35">
      <c r="A11" s="9"/>
      <c r="B11" s="14" t="s">
        <v>10</v>
      </c>
      <c r="C11" s="13">
        <v>214643.54</v>
      </c>
    </row>
    <row r="12" spans="1:3" ht="14.25" customHeight="1" x14ac:dyDescent="0.35">
      <c r="A12" s="9"/>
      <c r="B12" s="14" t="s">
        <v>11</v>
      </c>
      <c r="C12" s="13">
        <v>1141.05</v>
      </c>
    </row>
    <row r="13" spans="1:3" ht="14.25" customHeight="1" x14ac:dyDescent="0.35">
      <c r="A13" s="9"/>
      <c r="B13" s="2" t="s">
        <v>12</v>
      </c>
      <c r="C13" s="13">
        <v>29374.68</v>
      </c>
    </row>
    <row r="14" spans="1:3" ht="14.25" customHeight="1" x14ac:dyDescent="0.35">
      <c r="A14" s="9"/>
      <c r="B14" s="2" t="s">
        <v>13</v>
      </c>
      <c r="C14" s="12">
        <v>39745.54</v>
      </c>
    </row>
    <row r="15" spans="1:3" ht="14.25" customHeight="1" x14ac:dyDescent="0.35">
      <c r="A15" s="9"/>
      <c r="B15" s="2" t="s">
        <v>14</v>
      </c>
      <c r="C15" s="16">
        <v>57212.72</v>
      </c>
    </row>
    <row r="16" spans="1:3" ht="14.25" customHeight="1" x14ac:dyDescent="0.35">
      <c r="A16" s="17" t="s">
        <v>15</v>
      </c>
      <c r="C16" s="11">
        <f>SUM(C17:C20)</f>
        <v>26851.55</v>
      </c>
    </row>
    <row r="17" spans="1:3" ht="14.25" customHeight="1" x14ac:dyDescent="0.35">
      <c r="A17" s="9"/>
      <c r="B17" s="2" t="s">
        <v>16</v>
      </c>
      <c r="C17" s="12">
        <v>24885.69</v>
      </c>
    </row>
    <row r="18" spans="1:3" ht="14.25" customHeight="1" x14ac:dyDescent="0.35">
      <c r="A18" s="9"/>
      <c r="B18" s="2" t="s">
        <v>17</v>
      </c>
      <c r="C18" s="12">
        <v>0</v>
      </c>
    </row>
    <row r="19" spans="1:3" ht="14.25" customHeight="1" x14ac:dyDescent="0.35">
      <c r="A19" s="9"/>
      <c r="B19" s="2" t="s">
        <v>18</v>
      </c>
      <c r="C19" s="18">
        <v>0</v>
      </c>
    </row>
    <row r="20" spans="1:3" ht="13.5" customHeight="1" x14ac:dyDescent="0.35">
      <c r="A20" s="9"/>
      <c r="B20" s="2" t="s">
        <v>19</v>
      </c>
      <c r="C20" s="16">
        <v>1965.86</v>
      </c>
    </row>
    <row r="21" spans="1:3" ht="14.25" customHeight="1" thickBot="1" x14ac:dyDescent="0.4">
      <c r="A21" s="9"/>
      <c r="B21" s="9" t="s">
        <v>20</v>
      </c>
      <c r="C21" s="20">
        <f>C16+C6</f>
        <v>3030114.9600000004</v>
      </c>
    </row>
    <row r="22" spans="1:3" ht="14.25" customHeight="1" thickTop="1" x14ac:dyDescent="0.35">
      <c r="A22" s="9"/>
      <c r="C22" s="12"/>
    </row>
    <row r="23" spans="1:3" ht="14.25" customHeight="1" x14ac:dyDescent="0.35">
      <c r="A23" s="9" t="s">
        <v>21</v>
      </c>
      <c r="C23" s="11">
        <f>C24+C30</f>
        <v>211388.94</v>
      </c>
    </row>
    <row r="24" spans="1:3" ht="14.25" customHeight="1" x14ac:dyDescent="0.35">
      <c r="A24" s="9" t="s">
        <v>22</v>
      </c>
      <c r="C24" s="21">
        <f>SUM(C25:C29)</f>
        <v>180369.83000000002</v>
      </c>
    </row>
    <row r="25" spans="1:3" ht="14.25" customHeight="1" x14ac:dyDescent="0.35">
      <c r="A25" s="9"/>
      <c r="B25" s="2" t="s">
        <v>23</v>
      </c>
      <c r="C25" s="18">
        <v>0</v>
      </c>
    </row>
    <row r="26" spans="1:3" ht="14.25" customHeight="1" x14ac:dyDescent="0.35">
      <c r="A26" s="9"/>
      <c r="B26" s="14" t="s">
        <v>24</v>
      </c>
      <c r="C26" s="12">
        <v>24851.09</v>
      </c>
    </row>
    <row r="27" spans="1:3" ht="14.25" customHeight="1" x14ac:dyDescent="0.35">
      <c r="A27" s="9"/>
      <c r="B27" s="2" t="s">
        <v>25</v>
      </c>
      <c r="C27" s="13">
        <v>15885.85</v>
      </c>
    </row>
    <row r="28" spans="1:3" ht="14.25" customHeight="1" x14ac:dyDescent="0.35">
      <c r="A28" s="9"/>
      <c r="B28" s="2" t="s">
        <v>26</v>
      </c>
      <c r="C28" s="12">
        <v>12875.14</v>
      </c>
    </row>
    <row r="29" spans="1:3" ht="14.25" customHeight="1" x14ac:dyDescent="0.35">
      <c r="A29" s="9"/>
      <c r="B29" s="2" t="s">
        <v>27</v>
      </c>
      <c r="C29" s="12">
        <v>126757.75</v>
      </c>
    </row>
    <row r="30" spans="1:3" ht="14.25" customHeight="1" x14ac:dyDescent="0.35">
      <c r="A30" s="9" t="s">
        <v>28</v>
      </c>
      <c r="C30" s="22">
        <f>SUM(C31:C32)</f>
        <v>31019.11</v>
      </c>
    </row>
    <row r="31" spans="1:3" ht="14.25" customHeight="1" x14ac:dyDescent="0.35">
      <c r="A31" s="9"/>
      <c r="B31" s="2" t="s">
        <v>29</v>
      </c>
      <c r="C31" s="12">
        <v>0</v>
      </c>
    </row>
    <row r="32" spans="1:3" ht="14.25" customHeight="1" x14ac:dyDescent="0.35">
      <c r="A32" s="9"/>
      <c r="B32" s="14" t="s">
        <v>30</v>
      </c>
      <c r="C32" s="19">
        <v>31019.11</v>
      </c>
    </row>
    <row r="33" spans="1:3" ht="14.25" customHeight="1" x14ac:dyDescent="0.35">
      <c r="A33" s="9"/>
      <c r="C33" s="12"/>
    </row>
    <row r="34" spans="1:3" ht="14.25" customHeight="1" x14ac:dyDescent="0.35">
      <c r="A34" s="9" t="s">
        <v>31</v>
      </c>
      <c r="C34" s="11">
        <f>C35+C37+C42+C40</f>
        <v>2818726.02</v>
      </c>
    </row>
    <row r="35" spans="1:3" ht="14.25" customHeight="1" x14ac:dyDescent="0.35">
      <c r="A35" s="9" t="s">
        <v>32</v>
      </c>
      <c r="C35" s="11">
        <f>SUM(C36:C36)</f>
        <v>2000000</v>
      </c>
    </row>
    <row r="36" spans="1:3" ht="14.25" customHeight="1" x14ac:dyDescent="0.35">
      <c r="A36" s="9"/>
      <c r="B36" s="2" t="s">
        <v>33</v>
      </c>
      <c r="C36" s="12">
        <v>2000000</v>
      </c>
    </row>
    <row r="37" spans="1:3" ht="14.25" customHeight="1" x14ac:dyDescent="0.35">
      <c r="A37" s="9" t="s">
        <v>34</v>
      </c>
      <c r="C37" s="11">
        <f>SUM(C38:C39)</f>
        <v>328189.51</v>
      </c>
    </row>
    <row r="38" spans="1:3" ht="14.25" customHeight="1" x14ac:dyDescent="0.35">
      <c r="A38" s="9"/>
      <c r="B38" s="2" t="s">
        <v>35</v>
      </c>
      <c r="C38" s="18">
        <v>259671.14</v>
      </c>
    </row>
    <row r="39" spans="1:3" ht="14.25" customHeight="1" x14ac:dyDescent="0.35">
      <c r="A39" s="9"/>
      <c r="B39" s="2" t="s">
        <v>36</v>
      </c>
      <c r="C39" s="18">
        <v>68518.37</v>
      </c>
    </row>
    <row r="40" spans="1:3" ht="14.25" customHeight="1" x14ac:dyDescent="0.35">
      <c r="A40" s="9" t="s">
        <v>37</v>
      </c>
      <c r="C40" s="11">
        <f>SUM(C41:C41)</f>
        <v>-25049.53</v>
      </c>
    </row>
    <row r="41" spans="1:3" ht="14.25" customHeight="1" x14ac:dyDescent="0.35">
      <c r="A41" s="9"/>
      <c r="B41" s="2" t="s">
        <v>38</v>
      </c>
      <c r="C41" s="18">
        <v>-25049.53</v>
      </c>
    </row>
    <row r="42" spans="1:3" ht="14.25" customHeight="1" x14ac:dyDescent="0.35">
      <c r="A42" s="9" t="s">
        <v>39</v>
      </c>
      <c r="C42" s="11">
        <f>+C44+C43</f>
        <v>515586.04</v>
      </c>
    </row>
    <row r="43" spans="1:3" ht="14.25" customHeight="1" x14ac:dyDescent="0.35">
      <c r="A43" s="9"/>
      <c r="B43" s="14" t="s">
        <v>40</v>
      </c>
      <c r="C43" s="12">
        <v>461212.1</v>
      </c>
    </row>
    <row r="44" spans="1:3" ht="14.25" customHeight="1" x14ac:dyDescent="0.35">
      <c r="A44" s="9"/>
      <c r="B44" s="2" t="s">
        <v>41</v>
      </c>
      <c r="C44" s="19">
        <v>54373.94</v>
      </c>
    </row>
    <row r="45" spans="1:3" ht="14.25" customHeight="1" x14ac:dyDescent="0.35">
      <c r="A45" s="9"/>
      <c r="C45" s="12"/>
    </row>
    <row r="46" spans="1:3" ht="14.25" customHeight="1" thickBot="1" x14ac:dyDescent="0.4">
      <c r="A46" s="9"/>
      <c r="B46" s="9" t="s">
        <v>42</v>
      </c>
      <c r="C46" s="20">
        <f>C34+C23</f>
        <v>3030114.96</v>
      </c>
    </row>
    <row r="47" spans="1:3" ht="14.25" customHeight="1" thickTop="1" x14ac:dyDescent="0.35">
      <c r="A47" s="9"/>
      <c r="C47" s="12"/>
    </row>
    <row r="48" spans="1:3" ht="14.25" hidden="1" customHeight="1" x14ac:dyDescent="0.35"/>
    <row r="49" spans="1:3" ht="14.25" hidden="1" customHeight="1" x14ac:dyDescent="0.35">
      <c r="A49" s="9"/>
    </row>
    <row r="50" spans="1:3" ht="14.25" hidden="1" customHeight="1" x14ac:dyDescent="0.35">
      <c r="A50" s="9"/>
    </row>
    <row r="51" spans="1:3" ht="14.25" hidden="1" customHeight="1" x14ac:dyDescent="0.35"/>
    <row r="52" spans="1:3" ht="14.25" hidden="1" customHeight="1" x14ac:dyDescent="0.35">
      <c r="B52" s="23"/>
    </row>
    <row r="53" spans="1:3" ht="14.25" hidden="1" customHeight="1" x14ac:dyDescent="0.35">
      <c r="B53" s="24"/>
    </row>
    <row r="54" spans="1:3" ht="14.25" hidden="1" customHeight="1" x14ac:dyDescent="0.4">
      <c r="B54" s="25"/>
      <c r="C54" s="26"/>
    </row>
    <row r="55" spans="1:3" ht="14.25" hidden="1" customHeight="1" x14ac:dyDescent="0.35">
      <c r="B55" s="27"/>
      <c r="C55" s="12"/>
    </row>
    <row r="56" spans="1:3" ht="14.25" hidden="1" customHeight="1" x14ac:dyDescent="0.35">
      <c r="B56" s="28"/>
      <c r="C56" s="12"/>
    </row>
    <row r="57" spans="1:3" ht="14.25" hidden="1" customHeight="1" x14ac:dyDescent="0.35">
      <c r="A57" s="9"/>
      <c r="B57" s="28"/>
    </row>
    <row r="58" spans="1:3" ht="14.25" hidden="1" customHeight="1" x14ac:dyDescent="0.35">
      <c r="A58" s="9"/>
      <c r="B58" s="28"/>
    </row>
    <row r="59" spans="1:3" ht="14.25" hidden="1" customHeight="1" x14ac:dyDescent="0.35">
      <c r="B59" s="28"/>
    </row>
    <row r="60" spans="1:3" ht="14.25" hidden="1" customHeight="1" x14ac:dyDescent="0.35">
      <c r="B60" s="28"/>
      <c r="C60" s="12"/>
    </row>
    <row r="61" spans="1:3" ht="14.25" hidden="1" customHeight="1" x14ac:dyDescent="0.35">
      <c r="B61" s="28"/>
      <c r="C61" s="12"/>
    </row>
    <row r="62" spans="1:3" ht="14.25" hidden="1" customHeight="1" x14ac:dyDescent="0.4">
      <c r="C62" s="26"/>
    </row>
    <row r="63" spans="1:3" ht="14.25" hidden="1" customHeight="1" x14ac:dyDescent="0.35"/>
    <row r="64" spans="1:3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72" spans="1:3" ht="14.25" customHeight="1" x14ac:dyDescent="0.35">
      <c r="A72" s="1" t="s">
        <v>0</v>
      </c>
      <c r="B72" s="1"/>
      <c r="C72" s="1"/>
    </row>
    <row r="73" spans="1:3" ht="14.25" customHeight="1" x14ac:dyDescent="0.35">
      <c r="A73" s="3" t="s">
        <v>43</v>
      </c>
      <c r="B73" s="4"/>
      <c r="C73" s="4"/>
    </row>
    <row r="74" spans="1:3" ht="14.25" customHeight="1" x14ac:dyDescent="0.35">
      <c r="A74" s="29"/>
      <c r="B74" s="30" t="s">
        <v>2</v>
      </c>
      <c r="C74" s="30"/>
    </row>
    <row r="75" spans="1:3" ht="14.25" customHeight="1" thickBot="1" x14ac:dyDescent="0.4">
      <c r="A75" s="5"/>
      <c r="B75" s="6"/>
      <c r="C75" s="8" t="str">
        <f>C4</f>
        <v>2021 ENERO</v>
      </c>
    </row>
    <row r="77" spans="1:3" ht="14.25" customHeight="1" x14ac:dyDescent="0.35">
      <c r="A77" s="31" t="s">
        <v>44</v>
      </c>
      <c r="B77" s="31" t="s">
        <v>45</v>
      </c>
      <c r="C77" s="32">
        <f>SUM(C78:C80)</f>
        <v>141335.64000000001</v>
      </c>
    </row>
    <row r="78" spans="1:3" ht="14.25" customHeight="1" x14ac:dyDescent="0.35">
      <c r="A78" s="15" t="s">
        <v>46</v>
      </c>
      <c r="B78" s="14" t="s">
        <v>47</v>
      </c>
      <c r="C78" s="13">
        <f>'[1]R Msual'!O9</f>
        <v>135402.89000000001</v>
      </c>
    </row>
    <row r="79" spans="1:3" ht="14.25" customHeight="1" x14ac:dyDescent="0.35">
      <c r="A79" s="15" t="s">
        <v>48</v>
      </c>
      <c r="B79" s="15" t="s">
        <v>49</v>
      </c>
      <c r="C79" s="13">
        <f>'[1]R Msual'!O10</f>
        <v>1432.75</v>
      </c>
    </row>
    <row r="80" spans="1:3" ht="14.25" customHeight="1" x14ac:dyDescent="0.35">
      <c r="A80" s="15" t="s">
        <v>50</v>
      </c>
      <c r="B80" s="15" t="s">
        <v>51</v>
      </c>
      <c r="C80" s="13">
        <f>'[1]R Msual'!O11</f>
        <v>4500</v>
      </c>
    </row>
    <row r="81" spans="1:3" ht="14.25" customHeight="1" x14ac:dyDescent="0.35">
      <c r="A81" s="14" t="s">
        <v>52</v>
      </c>
      <c r="B81" s="15" t="s">
        <v>53</v>
      </c>
      <c r="C81" s="13">
        <v>0</v>
      </c>
    </row>
    <row r="83" spans="1:3" ht="14.25" customHeight="1" x14ac:dyDescent="0.35">
      <c r="A83" s="31" t="s">
        <v>44</v>
      </c>
      <c r="B83" s="31" t="s">
        <v>54</v>
      </c>
      <c r="C83" s="32">
        <f>SUM(C84:C92)</f>
        <v>98449.59</v>
      </c>
    </row>
    <row r="84" spans="1:3" ht="14.25" customHeight="1" x14ac:dyDescent="0.35">
      <c r="A84" s="15" t="s">
        <v>46</v>
      </c>
      <c r="B84" s="15" t="s">
        <v>55</v>
      </c>
      <c r="C84" s="13">
        <f>'[1]R Msual'!O15</f>
        <v>24012.640000000003</v>
      </c>
    </row>
    <row r="85" spans="1:3" ht="14.25" customHeight="1" x14ac:dyDescent="0.35">
      <c r="A85" s="15" t="s">
        <v>48</v>
      </c>
      <c r="B85" s="15" t="s">
        <v>56</v>
      </c>
      <c r="C85" s="13">
        <f>'[1]R Msual'!O16</f>
        <v>3077.08</v>
      </c>
    </row>
    <row r="86" spans="1:3" ht="14.25" customHeight="1" x14ac:dyDescent="0.35">
      <c r="A86" s="15" t="s">
        <v>50</v>
      </c>
      <c r="B86" s="15" t="s">
        <v>57</v>
      </c>
      <c r="C86" s="13">
        <f>'[1]R Msual'!O17</f>
        <v>7183.19</v>
      </c>
    </row>
    <row r="87" spans="1:3" ht="14.25" customHeight="1" x14ac:dyDescent="0.35">
      <c r="A87" s="15" t="s">
        <v>52</v>
      </c>
      <c r="B87" s="15" t="s">
        <v>58</v>
      </c>
      <c r="C87" s="13">
        <v>0</v>
      </c>
    </row>
    <row r="88" spans="1:3" ht="14.25" customHeight="1" x14ac:dyDescent="0.35">
      <c r="A88" s="15" t="s">
        <v>59</v>
      </c>
      <c r="B88" s="15" t="s">
        <v>60</v>
      </c>
      <c r="C88" s="13">
        <f>'[1]R Msual'!O19</f>
        <v>36621.42</v>
      </c>
    </row>
    <row r="89" spans="1:3" ht="14.25" customHeight="1" x14ac:dyDescent="0.35">
      <c r="A89" s="15" t="s">
        <v>61</v>
      </c>
      <c r="B89" s="15" t="s">
        <v>62</v>
      </c>
      <c r="C89" s="13">
        <f>'[1]R Msual'!O20</f>
        <v>3233.33</v>
      </c>
    </row>
    <row r="90" spans="1:3" ht="14.25" customHeight="1" x14ac:dyDescent="0.35">
      <c r="A90" s="15" t="s">
        <v>63</v>
      </c>
      <c r="B90" s="15" t="s">
        <v>64</v>
      </c>
      <c r="C90" s="13">
        <f>'[1]R Msual'!O21</f>
        <v>22260.78</v>
      </c>
    </row>
    <row r="91" spans="1:3" ht="14.25" customHeight="1" x14ac:dyDescent="0.35">
      <c r="A91" s="15" t="s">
        <v>65</v>
      </c>
      <c r="B91" s="15" t="s">
        <v>66</v>
      </c>
      <c r="C91" s="13">
        <f>'[1]R Msual'!O22</f>
        <v>1594.4499999999998</v>
      </c>
    </row>
    <row r="92" spans="1:3" ht="14.25" customHeight="1" x14ac:dyDescent="0.35">
      <c r="A92" s="15" t="s">
        <v>67</v>
      </c>
      <c r="B92" s="15" t="s">
        <v>68</v>
      </c>
      <c r="C92" s="13">
        <f>'[1]R Msual'!O23</f>
        <v>466.7</v>
      </c>
    </row>
    <row r="93" spans="1:3" ht="14.25" customHeight="1" x14ac:dyDescent="0.35">
      <c r="A93" s="15"/>
      <c r="B93" s="15"/>
    </row>
    <row r="94" spans="1:3" ht="14.25" customHeight="1" x14ac:dyDescent="0.35">
      <c r="A94" s="15"/>
      <c r="B94" s="15"/>
    </row>
    <row r="95" spans="1:3" ht="14.25" customHeight="1" x14ac:dyDescent="0.35">
      <c r="A95" s="31" t="s">
        <v>44</v>
      </c>
      <c r="B95" s="31" t="s">
        <v>69</v>
      </c>
      <c r="C95" s="32">
        <f>SUM(C96:C99)</f>
        <v>1129.3700000000001</v>
      </c>
    </row>
    <row r="96" spans="1:3" ht="14.25" customHeight="1" x14ac:dyDescent="0.35">
      <c r="A96" s="15" t="s">
        <v>46</v>
      </c>
      <c r="B96" s="14" t="s">
        <v>70</v>
      </c>
      <c r="C96" s="13">
        <f>'[1]R Msual'!O26</f>
        <v>981.19</v>
      </c>
    </row>
    <row r="97" spans="1:3" ht="14.25" customHeight="1" x14ac:dyDescent="0.35">
      <c r="A97" s="15" t="s">
        <v>48</v>
      </c>
      <c r="B97" s="15" t="s">
        <v>71</v>
      </c>
      <c r="C97" s="13">
        <f>'[1]R Msual'!O27</f>
        <v>0</v>
      </c>
    </row>
    <row r="98" spans="1:3" ht="14.25" customHeight="1" x14ac:dyDescent="0.35">
      <c r="A98" s="15" t="s">
        <v>50</v>
      </c>
      <c r="B98" s="15" t="s">
        <v>72</v>
      </c>
      <c r="C98" s="13">
        <f>'[1]R Msual'!O28</f>
        <v>148.18</v>
      </c>
    </row>
    <row r="99" spans="1:3" ht="14.25" customHeight="1" x14ac:dyDescent="0.35">
      <c r="A99" s="15"/>
      <c r="B99" s="15"/>
      <c r="C99" s="13">
        <f>'[1]R Msual'!O29</f>
        <v>0</v>
      </c>
    </row>
    <row r="100" spans="1:3" ht="14.25" customHeight="1" x14ac:dyDescent="0.35">
      <c r="A100" s="15"/>
      <c r="B100" s="15"/>
    </row>
    <row r="101" spans="1:3" ht="14.25" customHeight="1" thickBot="1" x14ac:dyDescent="0.4">
      <c r="A101" s="15"/>
      <c r="B101" s="31" t="s">
        <v>73</v>
      </c>
      <c r="C101" s="33">
        <f>C77-C83-C95</f>
        <v>41756.680000000015</v>
      </c>
    </row>
    <row r="102" spans="1:3" ht="14.25" customHeight="1" thickTop="1" x14ac:dyDescent="0.35">
      <c r="A102" s="15"/>
      <c r="B102" s="31"/>
    </row>
    <row r="103" spans="1:3" ht="14.25" customHeight="1" x14ac:dyDescent="0.35">
      <c r="A103" s="15" t="s">
        <v>74</v>
      </c>
      <c r="B103" s="31" t="s">
        <v>75</v>
      </c>
      <c r="C103" s="32">
        <f>'[1]R Msual'!O33</f>
        <v>13307.19</v>
      </c>
    </row>
    <row r="104" spans="1:3" ht="14.25" customHeight="1" x14ac:dyDescent="0.35">
      <c r="A104" s="15"/>
      <c r="B104" s="15"/>
    </row>
    <row r="105" spans="1:3" ht="14.25" customHeight="1" x14ac:dyDescent="0.35">
      <c r="A105" s="15" t="s">
        <v>74</v>
      </c>
      <c r="B105" s="31" t="s">
        <v>76</v>
      </c>
      <c r="C105" s="32">
        <f>SUM(C106:C111)</f>
        <v>1009.58</v>
      </c>
    </row>
    <row r="106" spans="1:3" ht="14.25" customHeight="1" x14ac:dyDescent="0.35">
      <c r="A106" s="15" t="s">
        <v>46</v>
      </c>
      <c r="B106" s="15" t="s">
        <v>77</v>
      </c>
      <c r="C106" s="13">
        <f>'[1]R Msual'!O36</f>
        <v>0</v>
      </c>
    </row>
    <row r="107" spans="1:3" ht="14.25" customHeight="1" x14ac:dyDescent="0.35">
      <c r="A107" s="15" t="s">
        <v>48</v>
      </c>
      <c r="B107" s="15" t="s">
        <v>78</v>
      </c>
      <c r="C107" s="13">
        <f>'[1]R Msual'!O37</f>
        <v>0</v>
      </c>
    </row>
    <row r="108" spans="1:3" ht="14.25" customHeight="1" x14ac:dyDescent="0.35">
      <c r="A108" s="15" t="s">
        <v>50</v>
      </c>
      <c r="B108" s="15" t="s">
        <v>79</v>
      </c>
      <c r="C108" s="13">
        <f>'[1]R Msual'!O38</f>
        <v>0</v>
      </c>
    </row>
    <row r="109" spans="1:3" ht="14.25" customHeight="1" x14ac:dyDescent="0.35">
      <c r="A109" s="15" t="s">
        <v>52</v>
      </c>
      <c r="B109" s="15" t="s">
        <v>80</v>
      </c>
      <c r="C109" s="13">
        <f>'[1]R Msual'!O39</f>
        <v>1009.58</v>
      </c>
    </row>
    <row r="110" spans="1:3" ht="14.25" customHeight="1" x14ac:dyDescent="0.35">
      <c r="A110" s="15" t="s">
        <v>59</v>
      </c>
      <c r="B110" s="15" t="s">
        <v>81</v>
      </c>
      <c r="C110" s="13">
        <f>'[1]R Msual'!O40</f>
        <v>0</v>
      </c>
    </row>
    <row r="111" spans="1:3" s="9" customFormat="1" ht="14.25" customHeight="1" x14ac:dyDescent="0.35">
      <c r="A111" s="15" t="s">
        <v>61</v>
      </c>
      <c r="B111" s="15" t="s">
        <v>82</v>
      </c>
      <c r="C111" s="13">
        <f>'[1]R Msual'!O41</f>
        <v>0</v>
      </c>
    </row>
    <row r="112" spans="1:3" s="9" customFormat="1" ht="14.25" customHeight="1" x14ac:dyDescent="0.35">
      <c r="A112" s="31" t="s">
        <v>83</v>
      </c>
      <c r="B112" s="31" t="s">
        <v>84</v>
      </c>
      <c r="C112" s="32">
        <f>'[1]R Msual'!O43</f>
        <v>319.64999999999998</v>
      </c>
    </row>
    <row r="113" spans="1:3" s="9" customFormat="1" ht="14.25" customHeight="1" x14ac:dyDescent="0.35">
      <c r="A113" s="31" t="s">
        <v>85</v>
      </c>
      <c r="B113" s="31" t="s">
        <v>86</v>
      </c>
      <c r="C113" s="13">
        <f>'[1]R Msual'!O44</f>
        <v>0</v>
      </c>
    </row>
    <row r="114" spans="1:3" ht="14.25" customHeight="1" x14ac:dyDescent="0.35">
      <c r="A114" s="31"/>
      <c r="B114" s="31" t="s">
        <v>87</v>
      </c>
      <c r="C114" s="32"/>
    </row>
    <row r="115" spans="1:3" ht="14.25" customHeight="1" x14ac:dyDescent="0.35">
      <c r="A115" s="15"/>
      <c r="B115" s="15"/>
    </row>
    <row r="116" spans="1:3" ht="14.25" customHeight="1" x14ac:dyDescent="0.35">
      <c r="A116" s="15"/>
      <c r="B116" s="17" t="s">
        <v>88</v>
      </c>
      <c r="C116" s="34">
        <f>C77+C103+C112</f>
        <v>154962.48000000001</v>
      </c>
    </row>
    <row r="117" spans="1:3" ht="14.25" customHeight="1" x14ac:dyDescent="0.35">
      <c r="A117" s="15"/>
      <c r="B117" s="17" t="s">
        <v>89</v>
      </c>
      <c r="C117" s="34">
        <f>C83+C95+C105+C113</f>
        <v>100588.54</v>
      </c>
    </row>
    <row r="118" spans="1:3" ht="14.25" customHeight="1" x14ac:dyDescent="0.35">
      <c r="A118" s="31"/>
      <c r="B118" s="31"/>
    </row>
    <row r="119" spans="1:3" ht="14.25" customHeight="1" thickBot="1" x14ac:dyDescent="0.4">
      <c r="A119" s="15"/>
      <c r="B119" s="17" t="s">
        <v>90</v>
      </c>
      <c r="C119" s="35">
        <f>C116-C117</f>
        <v>54373.940000000017</v>
      </c>
    </row>
    <row r="120" spans="1:3" ht="14.25" customHeight="1" thickTop="1" x14ac:dyDescent="0.35">
      <c r="B120" s="36"/>
    </row>
    <row r="121" spans="1:3" ht="14.25" customHeight="1" x14ac:dyDescent="0.35">
      <c r="B121" s="17"/>
    </row>
  </sheetData>
  <mergeCells count="6">
    <mergeCell ref="A1:C1"/>
    <mergeCell ref="A2:C2"/>
    <mergeCell ref="A3:C3"/>
    <mergeCell ref="A72:C72"/>
    <mergeCell ref="A73:C73"/>
    <mergeCell ref="B74:C7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2021-03-02T23:04:21Z</cp:lastPrinted>
  <dcterms:created xsi:type="dcterms:W3CDTF">2021-03-02T23:03:35Z</dcterms:created>
  <dcterms:modified xsi:type="dcterms:W3CDTF">2021-03-02T23:07:03Z</dcterms:modified>
</cp:coreProperties>
</file>