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1\"/>
    </mc:Choice>
  </mc:AlternateContent>
  <bookViews>
    <workbookView xWindow="0" yWindow="0" windowWidth="20490" windowHeight="7050" activeTab="1"/>
  </bookViews>
  <sheets>
    <sheet name="ESTRSDS012021" sheetId="2" r:id="rId1"/>
    <sheet name="BALCOM0012021" sheetId="1" r:id="rId2"/>
  </sheets>
  <definedNames>
    <definedName name="_xlnm.Print_Area" localSheetId="1">BALCOM0012021!$A$1:$G$54</definedName>
  </definedNames>
  <calcPr calcId="162913"/>
</workbook>
</file>

<file path=xl/calcChain.xml><?xml version="1.0" encoding="utf-8"?>
<calcChain xmlns="http://schemas.openxmlformats.org/spreadsheetml/2006/main">
  <c r="C8" i="2" l="1"/>
  <c r="C9" i="2"/>
  <c r="C10" i="2"/>
  <c r="F9" i="2" l="1"/>
  <c r="F10" i="2"/>
  <c r="F11" i="2"/>
  <c r="F12" i="2"/>
  <c r="F13" i="2"/>
  <c r="F14" i="2"/>
  <c r="F15" i="2"/>
  <c r="F16" i="2"/>
  <c r="F8" i="2"/>
  <c r="C11" i="2"/>
  <c r="C12" i="2"/>
  <c r="C13" i="2"/>
  <c r="C14" i="2"/>
  <c r="C15" i="2"/>
  <c r="C16" i="2"/>
  <c r="F46" i="1" l="1"/>
  <c r="F41" i="1"/>
  <c r="F17" i="2" l="1"/>
  <c r="C17" i="2"/>
  <c r="F47" i="1"/>
  <c r="C47" i="1"/>
  <c r="F43" i="1"/>
  <c r="C43" i="1"/>
  <c r="F36" i="1"/>
  <c r="C36" i="1"/>
  <c r="F25" i="1"/>
  <c r="F14" i="1"/>
  <c r="C14" i="1"/>
  <c r="F38" i="1" l="1"/>
  <c r="H47" i="1"/>
  <c r="H43" i="1"/>
  <c r="C18" i="2"/>
  <c r="C19" i="2" s="1"/>
  <c r="C38" i="1"/>
  <c r="H38" i="1" l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<sst xmlns="http://schemas.openxmlformats.org/spreadsheetml/2006/main" count="118" uniqueCount="92">
  <si>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</si>
  <si>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</si>
  <si>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</si>
  <si>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</si>
  <si>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</si>
  <si>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</si>
  <si>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</si>
  <si>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</si>
  <si>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</si>
  <si>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</si>
  <si>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</si>
  <si>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</si>
  <si>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</si>
  <si>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</si>
  <si>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</si>
  <si>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</si>
  <si>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</si>
  <si>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</si>
  <si>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</si>
  <si>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</si>
  <si>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</si>
  <si>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</si>
  <si>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</si>
  <si>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</si>
  <si>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</si>
  <si>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</si>
  <si>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</si>
  <si>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</si>
  <si>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</si>
  <si>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</si>
  <si>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</si>
  <si>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</si>
  <si>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</si>
  <si>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</si>
  <si>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</si>
  <si>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</si>
  <si>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</si>
  <si>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</si>
  <si>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</si>
  <si>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</si>
  <si>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</si>
  <si>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</si>
  <si>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</si>
  <si>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</si>
  <si>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</si>
  <si>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</si>
  <si>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</si>
  <si>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</si>
  <si>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</si>
  <si>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</si>
  <si>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</si>
  <si>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</si>
  <si>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</si>
  <si>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</si>
  <si>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</si>
  <si>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</si>
  <si>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</si>
  <si>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</si>
  <si>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</si>
  <si>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</si>
  <si>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</si>
  <si>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</si>
  <si>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</si>
  <si>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</si>
  <si>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</si>
  <si>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</si>
  <si>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</si>
  <si>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</si>
  <si>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</si>
  <si>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</si>
  <si>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</si>
  <si>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</si>
  <si>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</si>
  <si>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</si>
  <si>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</si>
  <si>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</si>
  <si>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</si>
  <si>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</si>
  <si>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</si>
  <si>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</si>
  <si>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</si>
  <si>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</si>
  <si>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</si>
  <si>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</si>
  <si>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</si>
  <si>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</si>
  <si>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</si>
  <si>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</si>
  <si>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</si>
  <si>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 xml:space="preserve">|TOTAL ACTIVO                                      </t>
  </si>
  <si>
    <t>ESTADO  DE  RESULTADOS AL _31_  DE _ENERO _ DE __2021</t>
  </si>
  <si>
    <t>BALANCE DE COMPROBACION AL _31_DE _ENERO_DEL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</si>
</sst>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C8" sqref="C8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88</v>
      </c>
    </row>
    <row r="3" spans="1:6" x14ac:dyDescent="0.25">
      <c r="C3" s="16"/>
      <c r="F3" s="16"/>
    </row>
    <row r="4" spans="1:6" x14ac:dyDescent="0.25">
      <c r="A4" s="15" t="s">
        <v>90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f>+BALCOM0012021!C27</f>
        <v>608502.9</v>
      </c>
      <c r="D8">
        <v>51</v>
      </c>
      <c r="E8" t="s">
        <v>38</v>
      </c>
      <c r="F8" s="5">
        <f>+BALCOM0012021!F27</f>
        <v>2223570.2200000002</v>
      </c>
    </row>
    <row r="9" spans="1:6" x14ac:dyDescent="0.25">
      <c r="A9">
        <v>42</v>
      </c>
      <c r="B9" t="s">
        <v>39</v>
      </c>
      <c r="C9" s="5">
        <f>+BALCOM0012021!C28</f>
        <v>304214.5</v>
      </c>
      <c r="D9">
        <v>52</v>
      </c>
      <c r="E9" t="s">
        <v>40</v>
      </c>
      <c r="F9" s="5">
        <f>+BALCOM0012021!F28</f>
        <v>205855.79</v>
      </c>
    </row>
    <row r="10" spans="1:6" x14ac:dyDescent="0.25">
      <c r="A10">
        <v>43</v>
      </c>
      <c r="B10" t="s">
        <v>41</v>
      </c>
      <c r="C10" s="5">
        <f>+BALCOM0012021!C29</f>
        <v>240034.85</v>
      </c>
      <c r="D10">
        <v>53</v>
      </c>
      <c r="E10" t="s">
        <v>42</v>
      </c>
      <c r="F10" s="5">
        <f>+BALCOM0012021!F29</f>
        <v>0</v>
      </c>
    </row>
    <row r="11" spans="1:6" x14ac:dyDescent="0.25">
      <c r="A11">
        <v>44</v>
      </c>
      <c r="B11" t="s">
        <v>43</v>
      </c>
      <c r="C11" s="5">
        <f>+BALCOM0012021!C30</f>
        <v>0</v>
      </c>
      <c r="D11">
        <v>54</v>
      </c>
      <c r="E11" t="s">
        <v>44</v>
      </c>
      <c r="F11" s="5">
        <f>+BALCOM0012021!F30</f>
        <v>28.75</v>
      </c>
    </row>
    <row r="12" spans="1:6" x14ac:dyDescent="0.25">
      <c r="A12">
        <v>45</v>
      </c>
      <c r="B12" t="s">
        <v>45</v>
      </c>
      <c r="C12" s="5">
        <f>+BALCOM0012021!C31</f>
        <v>750653.94</v>
      </c>
      <c r="D12">
        <v>55</v>
      </c>
      <c r="E12" t="s">
        <v>46</v>
      </c>
      <c r="F12" s="5">
        <f>+BALCOM0012021!F31</f>
        <v>24063.78</v>
      </c>
    </row>
    <row r="13" spans="1:6" x14ac:dyDescent="0.25">
      <c r="A13">
        <v>46</v>
      </c>
      <c r="B13" t="s">
        <v>47</v>
      </c>
      <c r="C13" s="5">
        <f>+BALCOM0012021!C32</f>
        <v>9839.75</v>
      </c>
      <c r="D13">
        <v>56</v>
      </c>
      <c r="E13" t="s">
        <v>48</v>
      </c>
      <c r="F13" s="5">
        <f>+BALCOM0012021!F32</f>
        <v>0</v>
      </c>
    </row>
    <row r="14" spans="1:6" x14ac:dyDescent="0.25">
      <c r="A14">
        <v>47</v>
      </c>
      <c r="B14" t="s">
        <v>49</v>
      </c>
      <c r="C14" s="5">
        <f>+BALCOM0012021!C33</f>
        <v>12370.37</v>
      </c>
      <c r="D14">
        <v>57</v>
      </c>
      <c r="E14" t="s">
        <v>50</v>
      </c>
      <c r="F14" s="5">
        <f>+BALCOM0012021!F33</f>
        <v>184106.52</v>
      </c>
    </row>
    <row r="15" spans="1:6" x14ac:dyDescent="0.25">
      <c r="A15">
        <v>48</v>
      </c>
      <c r="B15" t="s">
        <v>51</v>
      </c>
      <c r="C15" s="5">
        <f>+BALCOM0012021!C34</f>
        <v>203653.23</v>
      </c>
      <c r="D15">
        <v>58</v>
      </c>
      <c r="E15" t="s">
        <v>52</v>
      </c>
      <c r="F15" s="5">
        <f>+BALCOM0012021!F34</f>
        <v>11696.13</v>
      </c>
    </row>
    <row r="16" spans="1:6" x14ac:dyDescent="0.25">
      <c r="A16">
        <v>49</v>
      </c>
      <c r="B16" t="s">
        <v>87</v>
      </c>
      <c r="C16" s="5">
        <f>+BALCOM0012021!C35</f>
        <v>145469.12</v>
      </c>
      <c r="D16">
        <v>59</v>
      </c>
      <c r="E16" t="s">
        <v>54</v>
      </c>
      <c r="F16" s="5">
        <f>+BALCOM0012021!F35</f>
        <v>28.39</v>
      </c>
    </row>
    <row r="17" spans="2:6" x14ac:dyDescent="0.25">
      <c r="B17" t="s">
        <v>86</v>
      </c>
      <c r="C17" s="6">
        <f>SUM(C8:C16)</f>
        <v>2274738.66</v>
      </c>
      <c r="E17" t="s">
        <v>55</v>
      </c>
      <c r="F17" s="6">
        <f>SUM(F8:F16)</f>
        <v>2649349.58</v>
      </c>
    </row>
    <row r="18" spans="2:6" x14ac:dyDescent="0.25">
      <c r="B18" t="s">
        <v>85</v>
      </c>
      <c r="C18" s="8">
        <f>+F17-C17</f>
        <v>374610.91999999993</v>
      </c>
    </row>
    <row r="19" spans="2:6" x14ac:dyDescent="0.25">
      <c r="B19" t="s">
        <v>84</v>
      </c>
      <c r="C19" s="9">
        <f>+C17+C18</f>
        <v>2649349.58</v>
      </c>
    </row>
    <row r="20" spans="2:6" x14ac:dyDescent="0.25">
      <c r="C20" s="8"/>
    </row>
    <row r="21" spans="2:6" x14ac:dyDescent="0.25">
      <c r="C21" t="s">
        <v>83</v>
      </c>
    </row>
    <row r="22" spans="2:6" x14ac:dyDescent="0.25">
      <c r="C22" t="s">
        <v>82</v>
      </c>
      <c r="D22" t="s">
        <v>81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80</v>
      </c>
    </row>
    <row r="25" spans="2:6" x14ac:dyDescent="0.25">
      <c r="B25" t="s">
        <v>72</v>
      </c>
      <c r="E25" t="s">
        <v>75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="80" zoomScaleNormal="80" zoomScaleSheetLayoutView="80" workbookViewId="0">
      <selection activeCell="C4" sqref="C4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7" width="11.42578125" style="1"/>
    <col min="8" max="8" width="14.7109375" style="1" customWidth="1"/>
    <col min="9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91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394443.91</v>
      </c>
      <c r="D5" s="3">
        <v>21</v>
      </c>
      <c r="E5" s="3" t="s">
        <v>7</v>
      </c>
      <c r="F5" s="5">
        <v>186647.85</v>
      </c>
    </row>
    <row r="6" spans="1:7" x14ac:dyDescent="0.25">
      <c r="A6" s="3">
        <v>12</v>
      </c>
      <c r="B6" s="3" t="s">
        <v>8</v>
      </c>
      <c r="C6" s="5">
        <v>33357839.359999999</v>
      </c>
      <c r="D6" s="3">
        <v>22</v>
      </c>
      <c r="E6" s="3" t="s">
        <v>9</v>
      </c>
      <c r="F6" s="5">
        <v>12736660.859999999</v>
      </c>
    </row>
    <row r="7" spans="1:7" x14ac:dyDescent="0.25">
      <c r="A7" s="3">
        <v>13</v>
      </c>
      <c r="B7" s="3" t="s">
        <v>10</v>
      </c>
      <c r="C7" s="5">
        <v>1679671.46</v>
      </c>
      <c r="D7" s="3">
        <v>23</v>
      </c>
      <c r="E7" s="3" t="s">
        <v>11</v>
      </c>
      <c r="F7" s="5">
        <v>4634689.72</v>
      </c>
    </row>
    <row r="8" spans="1:7" x14ac:dyDescent="0.25">
      <c r="A8" s="3">
        <v>14</v>
      </c>
      <c r="B8" s="3" t="s">
        <v>12</v>
      </c>
      <c r="C8" s="5">
        <v>4511916.6100000003</v>
      </c>
      <c r="D8" s="3">
        <v>24</v>
      </c>
      <c r="E8" s="3" t="s">
        <v>13</v>
      </c>
      <c r="F8" s="5">
        <v>1194496.04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145824.14000000001</v>
      </c>
      <c r="D10" s="3">
        <v>26</v>
      </c>
      <c r="E10" s="3" t="s">
        <v>17</v>
      </c>
      <c r="F10" s="5">
        <v>223507.17</v>
      </c>
    </row>
    <row r="11" spans="1:7" x14ac:dyDescent="0.25">
      <c r="A11" s="3">
        <v>17</v>
      </c>
      <c r="B11" s="3" t="s">
        <v>18</v>
      </c>
      <c r="C11" s="5">
        <v>794890.5</v>
      </c>
      <c r="D11" s="3">
        <v>27</v>
      </c>
      <c r="E11" s="3" t="s">
        <v>19</v>
      </c>
      <c r="F11" s="5">
        <v>3473261.04</v>
      </c>
    </row>
    <row r="12" spans="1:7" x14ac:dyDescent="0.25">
      <c r="A12" s="3">
        <v>18</v>
      </c>
      <c r="B12" s="3" t="s">
        <v>20</v>
      </c>
      <c r="C12" s="5">
        <v>78217.95</v>
      </c>
      <c r="D12" s="3">
        <v>28</v>
      </c>
      <c r="E12" s="3" t="s">
        <v>21</v>
      </c>
      <c r="F12" s="5">
        <v>180036.59</v>
      </c>
    </row>
    <row r="13" spans="1:7" x14ac:dyDescent="0.25">
      <c r="A13" s="3">
        <v>19</v>
      </c>
      <c r="B13" s="3" t="s">
        <v>22</v>
      </c>
      <c r="C13" s="5">
        <v>2070093.59</v>
      </c>
      <c r="D13" s="3">
        <v>29</v>
      </c>
      <c r="E13" s="3" t="s">
        <v>23</v>
      </c>
      <c r="F13" s="5">
        <v>331685.87</v>
      </c>
      <c r="G13" s="2"/>
    </row>
    <row r="14" spans="1:7" x14ac:dyDescent="0.25">
      <c r="B14" s="3" t="s">
        <v>89</v>
      </c>
      <c r="C14" s="6">
        <f>SUM(C5:C13)</f>
        <v>43032897.520000003</v>
      </c>
      <c r="D14" s="3"/>
      <c r="E14" s="3" t="s">
        <v>24</v>
      </c>
      <c r="F14" s="6">
        <f>SUM(F5:F13)</f>
        <v>22960985.140000001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491612.6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8919974.1400000006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19697301.460000001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608502.9</v>
      </c>
      <c r="D27" s="3">
        <v>51</v>
      </c>
      <c r="E27" s="3" t="s">
        <v>38</v>
      </c>
      <c r="F27" s="5">
        <v>2223570.2200000002</v>
      </c>
    </row>
    <row r="28" spans="1:6" x14ac:dyDescent="0.25">
      <c r="A28" s="3">
        <v>42</v>
      </c>
      <c r="B28" s="3" t="s">
        <v>39</v>
      </c>
      <c r="C28" s="5">
        <v>304214.5</v>
      </c>
      <c r="D28" s="3">
        <v>52</v>
      </c>
      <c r="E28" s="3" t="s">
        <v>40</v>
      </c>
      <c r="F28" s="5">
        <v>205855.79</v>
      </c>
    </row>
    <row r="29" spans="1:6" x14ac:dyDescent="0.25">
      <c r="A29" s="3">
        <v>43</v>
      </c>
      <c r="B29" s="3" t="s">
        <v>41</v>
      </c>
      <c r="C29" s="5">
        <v>240034.85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28.75</v>
      </c>
    </row>
    <row r="31" spans="1:6" x14ac:dyDescent="0.25">
      <c r="A31" s="3">
        <v>45</v>
      </c>
      <c r="B31" s="3" t="s">
        <v>45</v>
      </c>
      <c r="C31" s="5">
        <v>750653.94</v>
      </c>
      <c r="D31" s="3">
        <v>55</v>
      </c>
      <c r="E31" s="3" t="s">
        <v>46</v>
      </c>
      <c r="F31" s="5">
        <v>24063.78</v>
      </c>
    </row>
    <row r="32" spans="1:6" x14ac:dyDescent="0.25">
      <c r="A32" s="3">
        <v>46</v>
      </c>
      <c r="B32" s="3" t="s">
        <v>47</v>
      </c>
      <c r="C32" s="5">
        <v>9839.75</v>
      </c>
      <c r="D32" s="3">
        <v>56</v>
      </c>
      <c r="E32" s="3" t="s">
        <v>48</v>
      </c>
      <c r="F32" s="5">
        <v>0</v>
      </c>
    </row>
    <row r="33" spans="1:8" x14ac:dyDescent="0.25">
      <c r="A33" s="3">
        <v>47</v>
      </c>
      <c r="B33" s="3" t="s">
        <v>49</v>
      </c>
      <c r="C33" s="5">
        <v>12370.37</v>
      </c>
      <c r="D33" s="3">
        <v>57</v>
      </c>
      <c r="E33" s="3" t="s">
        <v>50</v>
      </c>
      <c r="F33" s="5">
        <v>184106.52</v>
      </c>
    </row>
    <row r="34" spans="1:8" x14ac:dyDescent="0.25">
      <c r="A34" s="3">
        <v>48</v>
      </c>
      <c r="B34" s="3" t="s">
        <v>51</v>
      </c>
      <c r="C34" s="5">
        <v>203653.23</v>
      </c>
      <c r="D34" s="3">
        <v>58</v>
      </c>
      <c r="E34" s="3" t="s">
        <v>52</v>
      </c>
      <c r="F34" s="5">
        <v>11696.13</v>
      </c>
    </row>
    <row r="35" spans="1:8" x14ac:dyDescent="0.25">
      <c r="A35" s="3">
        <v>49</v>
      </c>
      <c r="B35" s="3" t="s">
        <v>53</v>
      </c>
      <c r="C35" s="3">
        <v>145469.12</v>
      </c>
      <c r="D35" s="3">
        <v>59</v>
      </c>
      <c r="E35" s="3" t="s">
        <v>54</v>
      </c>
      <c r="F35" s="5">
        <v>28.39</v>
      </c>
    </row>
    <row r="36" spans="1:8" x14ac:dyDescent="0.25">
      <c r="B36" s="3" t="s">
        <v>76</v>
      </c>
      <c r="C36" s="6">
        <f>SUM(C27:C35)</f>
        <v>2274738.66</v>
      </c>
      <c r="D36" s="3"/>
      <c r="E36" s="3" t="s">
        <v>55</v>
      </c>
      <c r="F36" s="6">
        <f>SUM(F27:F35)</f>
        <v>2649349.58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77</v>
      </c>
      <c r="C38" s="7">
        <f>+C14+C36</f>
        <v>45307636.180000007</v>
      </c>
      <c r="D38" s="4"/>
      <c r="E38" s="4" t="s">
        <v>56</v>
      </c>
      <c r="F38" s="7">
        <f>+F14+F25+F36</f>
        <v>45307636.18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4443062431.8500004</v>
      </c>
      <c r="D41" s="3">
        <v>71</v>
      </c>
      <c r="E41" s="3" t="s">
        <v>58</v>
      </c>
      <c r="F41" s="5">
        <f>+C41</f>
        <v>4443062431.8500004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78</v>
      </c>
      <c r="C43" s="6">
        <f>+C41</f>
        <v>4443062431.8500004</v>
      </c>
      <c r="D43" s="3"/>
      <c r="E43" s="3" t="s">
        <v>62</v>
      </c>
      <c r="F43" s="6">
        <f>+F41</f>
        <v>4443062431.8500004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120875895.98</v>
      </c>
      <c r="D46" s="3">
        <v>9</v>
      </c>
      <c r="E46" s="3" t="s">
        <v>64</v>
      </c>
      <c r="F46" s="5">
        <f>+C46</f>
        <v>120875895.98</v>
      </c>
    </row>
    <row r="47" spans="1:8" x14ac:dyDescent="0.25">
      <c r="B47" s="3" t="s">
        <v>79</v>
      </c>
      <c r="C47" s="6">
        <f>+C46</f>
        <v>120875895.98</v>
      </c>
      <c r="D47" s="3"/>
      <c r="E47" s="3" t="s">
        <v>66</v>
      </c>
      <c r="F47" s="6">
        <f>+F46</f>
        <v>120875895.98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74</v>
      </c>
      <c r="D49" s="3"/>
      <c r="E49" s="3"/>
      <c r="F49" s="3"/>
    </row>
    <row r="50" spans="2:6" x14ac:dyDescent="0.25">
      <c r="B50" s="3"/>
      <c r="C50" s="3" t="s">
        <v>73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72</v>
      </c>
      <c r="C53" s="3"/>
      <c r="D53" s="3"/>
      <c r="E53" s="3" t="s">
        <v>75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ESTRSDS012021</vt:lpstr>
      <vt:lpstr>BALCOM0012021</vt:lpstr>
      <vt:lpstr>BALCOM0012021!Área_de_impresión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2021-03-01T16:30:14Z</dcterms:modified>
</cp:coreProperties>
</file>