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lina\Desktop\2020\"/>
    </mc:Choice>
  </mc:AlternateContent>
  <xr:revisionPtr revIDLastSave="0" documentId="13_ncr:1_{CAA11272-29C6-4634-B83C-7A889FD53EC6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B33" i="1"/>
  <c r="B14" i="2"/>
  <c r="B18" i="1" l="1"/>
  <c r="B52" i="2" l="1"/>
  <c r="B34" i="2" l="1"/>
  <c r="B25" i="1" l="1"/>
  <c r="B27" i="1" s="1"/>
  <c r="B44" i="2" l="1"/>
  <c r="B37" i="1" l="1"/>
  <c r="A48" i="2" l="1"/>
  <c r="B19" i="2"/>
  <c r="B36" i="2" s="1"/>
  <c r="B46" i="1"/>
  <c r="B43" i="1"/>
  <c r="B54" i="2" l="1"/>
  <c r="B58" i="2" s="1"/>
  <c r="B53" i="1" l="1"/>
  <c r="B55" i="1" l="1"/>
  <c r="B57" i="1" s="1"/>
</calcChain>
</file>

<file path=xl/sharedStrings.xml><?xml version="1.0" encoding="utf-8"?>
<sst xmlns="http://schemas.openxmlformats.org/spreadsheetml/2006/main" count="92" uniqueCount="84">
  <si>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</si>
  <si>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</si>
  <si>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</si>
  <si>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</si>
  <si>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</si>
  <si>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</si>
  <si>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</si>
  <si>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</si>
  <si>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</si>
  <si>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</si>
  <si>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</si>
  <si>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</si>
  <si>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</si>
  <si>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</si>
  <si>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</si>
  <si>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</si>
  <si>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</si>
  <si>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</si>
  <si>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</si>
  <si>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</si>
  <si>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</si>
  <si>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</si>
  <si>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</si>
  <si>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</si>
  <si>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</si>
  <si>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</si>
  <si>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</si>
  <si>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</si>
  <si>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</si>
  <si>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</si>
  <si>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</si>
  <si>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</si>
  <si>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</si>
  <si>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</si>
  <si>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</si>
  <si>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</si>
  <si>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</si>
  <si>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</si>
  <si>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</si>
  <si>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</si>
  <si>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</si>
  <si>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</si>
  <si>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</si>
  <si>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</si>
  <si>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</si>
  <si>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</si>
  <si>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</si>
  <si>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</si>
  <si>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</si>
  <si>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</si>
  <si>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</si>
  <si>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</si>
  <si>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</si>
  <si>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</si>
  <si>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</si>
  <si>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</si>
  <si>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</si>
  <si>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</si>
  <si>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</si>
  <si>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</si>
  <si>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</si>
  <si>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</si>
  <si>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</si>
  <si>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</si>
  <si>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</si>
  <si>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</si>
  <si>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</si>
  <si>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</si>
  <si>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</si>
  <si>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</si>
  <si>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</si>
  <si>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</si>
  <si>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</si>
  <si>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</si>
  <si>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</si>
  <si>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</si>
  <si>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</si>
  <si>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</si>
  <si>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>Balance General al 31 de Diciembre  de 2020</t>
  </si>
  <si>
    <t>Reserva Legal</t>
  </si>
  <si>
    <t>Impuesto Sobre la Renta</t>
  </si>
  <si>
    <t>Utilidad Ordinaria despues de Impuestos</t>
  </si>
  <si>
    <t>Estado de Resultados del 01 de enero al 31 de Diciembre de  2021</t>
  </si>
  <si>
    <t xml:space="preserve">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</si>
</sst>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  <numFmt numFmtId="168" formatCode="0.0000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0" fontId="16" fillId="0" borderId="0" xfId="0" applyFont="1"/>
    <xf numFmtId="2" fontId="10" fillId="0" borderId="0" xfId="0" applyNumberFormat="1" applyFont="1"/>
    <xf numFmtId="0" fontId="10" fillId="0" borderId="0" xfId="0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8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0" fontId="20" fillId="0" borderId="0" xfId="0" applyFont="1"/>
    <xf numFmtId="0" fontId="21" fillId="0" borderId="0" xfId="0" applyFont="1"/>
    <xf numFmtId="0" fontId="20" fillId="0" borderId="0" xfId="0" applyFont="1" applyBorder="1"/>
    <xf numFmtId="0" fontId="21" fillId="5" borderId="6" xfId="0" applyFont="1" applyFill="1" applyBorder="1"/>
    <xf numFmtId="164" fontId="10" fillId="5" borderId="6" xfId="0" applyNumberFormat="1" applyFont="1" applyFill="1" applyBorder="1"/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125802</xdr:colOff>
      <xdr:row>0</xdr:row>
      <xdr:rowOff>35943</xdr:rowOff>
    </xdr:from>
    <xdr:to>
      <xdr:col>0</xdr:col>
      <xdr:colOff>1410778</xdr:colOff>
      <xdr:row>2</xdr:row>
      <xdr:rowOff>188703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7BE9D04F-3F9C-4880-BB37-447F06546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802" y="35943"/>
          <a:ext cx="1284976" cy="637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199360</xdr:colOff>
      <xdr:row>2</xdr:row>
      <xdr:rowOff>0</xdr:rowOff>
    </xdr:from>
    <xdr:to>
      <xdr:col>0</xdr:col>
      <xdr:colOff>1428750</xdr:colOff>
      <xdr:row>4</xdr:row>
      <xdr:rowOff>188285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8DDB6-2C34-4B71-8BFE-8EDBAF3FE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360" y="0"/>
          <a:ext cx="1229390" cy="5870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73"/>
  <sheetViews>
    <sheetView topLeftCell="A31" zoomScale="106" zoomScaleNormal="106" workbookViewId="0">
      <selection activeCell="A14" sqref="A14"/>
    </sheetView>
  </sheetViews>
  <sheetFormatPr baseColWidth="10" defaultRowHeight="12.75" customHeight="1" x14ac:dyDescent="0.25"/>
  <cols>
    <col min="1" max="1" width="61.7109375" style="1" customWidth="1"/>
    <col min="2" max="2" width="30.7109375" style="39" customWidth="1"/>
    <col min="3" max="3" width="14.5703125" style="1" bestFit="1" customWidth="1"/>
    <col min="4" max="16384" width="11.42578125" style="1"/>
  </cols>
  <sheetData>
    <row r="1" spans="1:6" ht="18.75" customHeight="1" x14ac:dyDescent="0.25">
      <c r="A1" s="61" t="s">
        <v>67</v>
      </c>
      <c r="B1" s="61"/>
    </row>
    <row r="2" spans="1:6" ht="18.75" customHeight="1" x14ac:dyDescent="0.25">
      <c r="A2" s="61" t="s">
        <v>68</v>
      </c>
      <c r="B2" s="61"/>
    </row>
    <row r="3" spans="1:6" ht="18.75" customHeight="1" x14ac:dyDescent="0.25">
      <c r="A3" s="61" t="s">
        <v>69</v>
      </c>
      <c r="B3" s="61"/>
    </row>
    <row r="4" spans="1:6" ht="18.75" customHeight="1" x14ac:dyDescent="0.25">
      <c r="A4" s="60" t="s">
        <v>78</v>
      </c>
      <c r="B4" s="60"/>
    </row>
    <row r="5" spans="1:6" ht="18.75" customHeight="1" x14ac:dyDescent="0.25">
      <c r="A5" s="60" t="s">
        <v>70</v>
      </c>
      <c r="B5" s="60"/>
    </row>
    <row r="6" spans="1:6" ht="12.75" customHeight="1" x14ac:dyDescent="0.25">
      <c r="A6" s="62"/>
      <c r="B6" s="62"/>
    </row>
    <row r="7" spans="1:6" ht="12.75" customHeight="1" x14ac:dyDescent="0.25">
      <c r="A7" s="3" t="s">
        <v>0</v>
      </c>
      <c r="B7" s="32" t="s">
        <v>1</v>
      </c>
    </row>
    <row r="8" spans="1:6" ht="12.75" customHeight="1" x14ac:dyDescent="0.25">
      <c r="A8" s="3" t="s">
        <v>2</v>
      </c>
      <c r="B8" s="33"/>
    </row>
    <row r="9" spans="1:6" ht="12.75" customHeight="1" x14ac:dyDescent="0.25">
      <c r="A9" s="8" t="s">
        <v>3</v>
      </c>
      <c r="B9" s="56">
        <v>0.12</v>
      </c>
      <c r="D9" s="6"/>
    </row>
    <row r="10" spans="1:6" ht="12.75" customHeight="1" x14ac:dyDescent="0.25">
      <c r="A10" s="8" t="s">
        <v>4</v>
      </c>
      <c r="B10" s="8">
        <v>120.25</v>
      </c>
      <c r="D10" s="6"/>
    </row>
    <row r="11" spans="1:6" ht="12.75" customHeight="1" x14ac:dyDescent="0.25">
      <c r="A11" s="8" t="s">
        <v>5</v>
      </c>
      <c r="B11" s="8">
        <v>3.4</v>
      </c>
      <c r="D11" s="6"/>
      <c r="F11" s="6"/>
    </row>
    <row r="12" spans="1:6" ht="12.75" customHeight="1" x14ac:dyDescent="0.25">
      <c r="A12" s="8" t="s">
        <v>6</v>
      </c>
      <c r="B12" s="8">
        <v>1127.69</v>
      </c>
      <c r="D12" s="6"/>
      <c r="F12" s="6"/>
    </row>
    <row r="13" spans="1:6" ht="12.75" customHeight="1" x14ac:dyDescent="0.25">
      <c r="A13" s="8" t="s">
        <v>7</v>
      </c>
      <c r="B13" s="8">
        <v>83.1</v>
      </c>
      <c r="D13" s="6"/>
      <c r="F13" s="6"/>
    </row>
    <row r="14" spans="1:6" ht="12.75" customHeight="1" x14ac:dyDescent="0.25">
      <c r="A14" s="8" t="s">
        <v>8</v>
      </c>
      <c r="B14" s="8">
        <v>0.42</v>
      </c>
      <c r="D14" s="6"/>
    </row>
    <row r="15" spans="1:6" ht="12.75" customHeight="1" x14ac:dyDescent="0.25">
      <c r="A15" s="8" t="s">
        <v>9</v>
      </c>
      <c r="B15" s="8">
        <v>4.01</v>
      </c>
      <c r="D15" s="6"/>
    </row>
    <row r="16" spans="1:6" ht="12.75" customHeight="1" x14ac:dyDescent="0.25">
      <c r="A16" s="8" t="s">
        <v>10</v>
      </c>
      <c r="B16" s="8">
        <v>33.78</v>
      </c>
      <c r="D16" s="6"/>
    </row>
    <row r="17" spans="1:4" ht="12.75" customHeight="1" x14ac:dyDescent="0.25">
      <c r="A17" s="8" t="s">
        <v>11</v>
      </c>
      <c r="B17" s="8">
        <v>0</v>
      </c>
      <c r="D17" s="6"/>
    </row>
    <row r="18" spans="1:4" ht="12.75" customHeight="1" x14ac:dyDescent="0.25">
      <c r="A18" s="8"/>
      <c r="B18" s="34">
        <f>SUM(B9:B17)</f>
        <v>1372.77</v>
      </c>
      <c r="D18" s="6"/>
    </row>
    <row r="19" spans="1:4" ht="12.75" customHeight="1" x14ac:dyDescent="0.25">
      <c r="A19" s="45" t="s">
        <v>12</v>
      </c>
      <c r="B19" s="5"/>
      <c r="D19" s="6"/>
    </row>
    <row r="20" spans="1:4" ht="12.75" customHeight="1" x14ac:dyDescent="0.25">
      <c r="A20" s="8" t="s">
        <v>13</v>
      </c>
      <c r="B20" s="8">
        <v>113.25</v>
      </c>
      <c r="D20" s="6"/>
    </row>
    <row r="21" spans="1:4" ht="12.75" customHeight="1" x14ac:dyDescent="0.25">
      <c r="A21" s="8" t="s">
        <v>14</v>
      </c>
      <c r="B21" s="8">
        <v>91.92</v>
      </c>
      <c r="D21" s="6"/>
    </row>
    <row r="22" spans="1:4" ht="12.75" customHeight="1" x14ac:dyDescent="0.25">
      <c r="A22" s="8" t="s">
        <v>15</v>
      </c>
      <c r="B22" s="8">
        <v>113.63</v>
      </c>
      <c r="D22" s="6"/>
    </row>
    <row r="23" spans="1:4" ht="12.75" customHeight="1" x14ac:dyDescent="0.25">
      <c r="A23" s="8" t="s">
        <v>16</v>
      </c>
      <c r="B23" s="8">
        <v>1237.98</v>
      </c>
      <c r="D23" s="6"/>
    </row>
    <row r="24" spans="1:4" ht="12.75" customHeight="1" x14ac:dyDescent="0.25">
      <c r="A24" s="8" t="s">
        <v>17</v>
      </c>
      <c r="B24" s="8">
        <v>0.65</v>
      </c>
      <c r="D24" s="6"/>
    </row>
    <row r="25" spans="1:4" ht="12.75" customHeight="1" x14ac:dyDescent="0.25">
      <c r="A25" s="8"/>
      <c r="B25" s="34">
        <f>SUM(B20:B24)</f>
        <v>1557.43</v>
      </c>
      <c r="D25" s="6"/>
    </row>
    <row r="26" spans="1:4" ht="12.75" customHeight="1" x14ac:dyDescent="0.25">
      <c r="A26" s="8"/>
      <c r="B26" s="5"/>
      <c r="D26" s="6"/>
    </row>
    <row r="27" spans="1:4" ht="12.75" customHeight="1" thickBot="1" x14ac:dyDescent="0.3">
      <c r="A27" s="46" t="s">
        <v>18</v>
      </c>
      <c r="B27" s="7">
        <f>+B25+B18</f>
        <v>2930.2</v>
      </c>
      <c r="C27" s="53"/>
      <c r="D27" s="6"/>
    </row>
    <row r="28" spans="1:4" ht="12.75" customHeight="1" thickTop="1" x14ac:dyDescent="0.25">
      <c r="A28" s="45" t="s">
        <v>19</v>
      </c>
      <c r="B28" s="6"/>
      <c r="D28" s="6"/>
    </row>
    <row r="29" spans="1:4" ht="12.75" customHeight="1" x14ac:dyDescent="0.25">
      <c r="A29" s="45" t="s">
        <v>2</v>
      </c>
      <c r="B29" s="5"/>
      <c r="D29" s="6"/>
    </row>
    <row r="30" spans="1:4" ht="12.75" customHeight="1" x14ac:dyDescent="0.25">
      <c r="A30" s="8" t="s">
        <v>73</v>
      </c>
      <c r="B30" s="8">
        <v>16.14</v>
      </c>
      <c r="D30" s="6"/>
    </row>
    <row r="31" spans="1:4" ht="12.75" customHeight="1" x14ac:dyDescent="0.25">
      <c r="A31" s="8" t="s">
        <v>20</v>
      </c>
      <c r="B31" s="8">
        <v>111.15</v>
      </c>
      <c r="D31" s="6"/>
    </row>
    <row r="32" spans="1:4" ht="12.75" customHeight="1" x14ac:dyDescent="0.25">
      <c r="A32" s="8" t="s">
        <v>21</v>
      </c>
      <c r="B32" s="8">
        <v>103.37</v>
      </c>
      <c r="D32" s="6"/>
    </row>
    <row r="33" spans="1:4" ht="12.75" customHeight="1" x14ac:dyDescent="0.25">
      <c r="A33" s="8"/>
      <c r="B33" s="34">
        <f>SUM(B30:B32)</f>
        <v>230.66000000000003</v>
      </c>
      <c r="D33" s="6"/>
    </row>
    <row r="34" spans="1:4" ht="12.75" customHeight="1" x14ac:dyDescent="0.25">
      <c r="A34" s="45" t="s">
        <v>22</v>
      </c>
      <c r="B34" s="5"/>
      <c r="D34" s="6"/>
    </row>
    <row r="35" spans="1:4" ht="12.75" customHeight="1" x14ac:dyDescent="0.25">
      <c r="A35" s="8" t="s">
        <v>23</v>
      </c>
      <c r="B35" s="4"/>
      <c r="D35" s="6"/>
    </row>
    <row r="36" spans="1:4" ht="12.75" customHeight="1" x14ac:dyDescent="0.25">
      <c r="A36" s="8"/>
      <c r="B36" s="5"/>
      <c r="D36" s="6"/>
    </row>
    <row r="37" spans="1:4" ht="12.75" customHeight="1" x14ac:dyDescent="0.25">
      <c r="A37" s="46" t="s">
        <v>24</v>
      </c>
      <c r="B37" s="34">
        <f>+B33+B35</f>
        <v>230.66000000000003</v>
      </c>
      <c r="C37" s="53"/>
      <c r="D37" s="6"/>
    </row>
    <row r="38" spans="1:4" ht="12.75" customHeight="1" x14ac:dyDescent="0.25">
      <c r="A38" s="8"/>
      <c r="B38" s="6"/>
      <c r="D38" s="6"/>
    </row>
    <row r="39" spans="1:4" ht="12.75" customHeight="1" x14ac:dyDescent="0.25">
      <c r="A39" s="45" t="s">
        <v>25</v>
      </c>
      <c r="B39" s="6" t="s">
        <v>1</v>
      </c>
      <c r="D39" s="6"/>
    </row>
    <row r="40" spans="1:4" ht="12.75" customHeight="1" x14ac:dyDescent="0.25">
      <c r="A40" s="45" t="s">
        <v>26</v>
      </c>
      <c r="B40" s="6"/>
      <c r="D40" s="6"/>
    </row>
    <row r="41" spans="1:4" ht="12.75" customHeight="1" x14ac:dyDescent="0.25">
      <c r="A41" s="8" t="s">
        <v>27</v>
      </c>
      <c r="B41" s="4">
        <v>702</v>
      </c>
      <c r="D41" s="6"/>
    </row>
    <row r="42" spans="1:4" ht="12.75" customHeight="1" x14ac:dyDescent="0.25">
      <c r="A42" s="8" t="s">
        <v>28</v>
      </c>
      <c r="B42" s="4">
        <v>1458</v>
      </c>
      <c r="D42" s="6"/>
    </row>
    <row r="43" spans="1:4" ht="12.75" customHeight="1" x14ac:dyDescent="0.25">
      <c r="A43" s="8"/>
      <c r="B43" s="34">
        <f>SUM(B41:B42)</f>
        <v>2160</v>
      </c>
      <c r="D43" s="6"/>
    </row>
    <row r="44" spans="1:4" ht="12.75" customHeight="1" x14ac:dyDescent="0.25">
      <c r="A44" s="45" t="s">
        <v>29</v>
      </c>
      <c r="B44" s="35"/>
      <c r="D44" s="6"/>
    </row>
    <row r="45" spans="1:4" ht="12.75" customHeight="1" x14ac:dyDescent="0.25">
      <c r="A45" s="8" t="s">
        <v>30</v>
      </c>
      <c r="B45" s="36">
        <v>296.73</v>
      </c>
      <c r="D45" s="6"/>
    </row>
    <row r="46" spans="1:4" ht="12.75" customHeight="1" x14ac:dyDescent="0.25">
      <c r="A46" s="8"/>
      <c r="B46" s="34">
        <f>SUM(B45)</f>
        <v>296.73</v>
      </c>
      <c r="D46" s="6"/>
    </row>
    <row r="47" spans="1:4" ht="12.75" customHeight="1" x14ac:dyDescent="0.25">
      <c r="A47" s="8"/>
      <c r="B47" s="5"/>
      <c r="D47" s="6"/>
    </row>
    <row r="48" spans="1:4" ht="12.75" customHeight="1" x14ac:dyDescent="0.25">
      <c r="A48" s="47" t="s">
        <v>31</v>
      </c>
      <c r="B48" s="8">
        <v>-21</v>
      </c>
      <c r="D48" s="6"/>
    </row>
    <row r="49" spans="1:4" ht="12.75" customHeight="1" x14ac:dyDescent="0.25">
      <c r="A49" s="8"/>
      <c r="B49" s="5"/>
      <c r="D49" s="6"/>
    </row>
    <row r="50" spans="1:4" ht="12.75" customHeight="1" x14ac:dyDescent="0.25">
      <c r="A50" s="45" t="s">
        <v>32</v>
      </c>
      <c r="B50" s="5"/>
      <c r="C50" s="53"/>
      <c r="D50" s="6"/>
    </row>
    <row r="51" spans="1:4" ht="12.75" customHeight="1" x14ac:dyDescent="0.25">
      <c r="A51" s="8" t="s">
        <v>33</v>
      </c>
      <c r="B51" s="8">
        <v>48.05</v>
      </c>
      <c r="C51" s="8"/>
      <c r="D51" s="6"/>
    </row>
    <row r="52" spans="1:4" ht="12.75" customHeight="1" x14ac:dyDescent="0.25">
      <c r="A52" s="8" t="s">
        <v>34</v>
      </c>
      <c r="B52" s="56">
        <v>215.76</v>
      </c>
      <c r="D52" s="6"/>
    </row>
    <row r="53" spans="1:4" ht="12.75" customHeight="1" x14ac:dyDescent="0.25">
      <c r="A53" s="8"/>
      <c r="B53" s="34">
        <f>SUM(B51:B52)</f>
        <v>263.81</v>
      </c>
      <c r="C53" s="58"/>
      <c r="D53" s="6"/>
    </row>
    <row r="54" spans="1:4" ht="12.75" customHeight="1" x14ac:dyDescent="0.25">
      <c r="A54" s="8"/>
      <c r="B54" s="6"/>
      <c r="D54" s="6"/>
    </row>
    <row r="55" spans="1:4" ht="12.75" customHeight="1" x14ac:dyDescent="0.25">
      <c r="A55" s="46" t="s">
        <v>35</v>
      </c>
      <c r="B55" s="34">
        <f>+B53+B46+B43+B48</f>
        <v>2699.54</v>
      </c>
      <c r="D55" s="6"/>
    </row>
    <row r="56" spans="1:4" ht="12.75" customHeight="1" x14ac:dyDescent="0.25">
      <c r="A56" s="47"/>
      <c r="B56" s="37"/>
      <c r="D56" s="6"/>
    </row>
    <row r="57" spans="1:4" ht="12.75" customHeight="1" thickBot="1" x14ac:dyDescent="0.3">
      <c r="A57" s="48" t="s">
        <v>36</v>
      </c>
      <c r="B57" s="7">
        <f>+B55+B37</f>
        <v>2930.2</v>
      </c>
      <c r="D57" s="6"/>
    </row>
    <row r="58" spans="1:4" ht="12.75" customHeight="1" thickTop="1" thickBot="1" x14ac:dyDescent="0.3">
      <c r="B58" s="38"/>
      <c r="D58" s="6"/>
    </row>
    <row r="59" spans="1:4" ht="12.75" customHeight="1" thickTop="1" x14ac:dyDescent="0.25">
      <c r="B59" s="44"/>
      <c r="D59" s="6"/>
    </row>
    <row r="60" spans="1:4" ht="12.75" customHeight="1" x14ac:dyDescent="0.25">
      <c r="A60" s="9"/>
      <c r="B60" s="33"/>
    </row>
    <row r="61" spans="1:4" ht="12.75" customHeight="1" x14ac:dyDescent="0.25">
      <c r="A61" s="59" t="s">
        <v>77</v>
      </c>
      <c r="B61" s="59"/>
      <c r="C61" s="54"/>
    </row>
    <row r="62" spans="1:4" ht="12.75" customHeight="1" x14ac:dyDescent="0.25">
      <c r="A62" s="43" t="s">
        <v>76</v>
      </c>
      <c r="B62" s="43" t="s">
        <v>75</v>
      </c>
    </row>
    <row r="63" spans="1:4" ht="12.75" customHeight="1" x14ac:dyDescent="0.25">
      <c r="A63" s="9"/>
      <c r="B63" s="33"/>
    </row>
    <row r="64" spans="1:4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2"/>
      <c r="B66" s="32"/>
    </row>
    <row r="67" spans="1:2" ht="12.75" customHeight="1" x14ac:dyDescent="0.25">
      <c r="A67" s="10"/>
      <c r="B67" s="40"/>
    </row>
    <row r="72" spans="1:2" ht="12.75" customHeight="1" x14ac:dyDescent="0.25">
      <c r="A72" s="2"/>
      <c r="B72" s="32"/>
    </row>
    <row r="73" spans="1:2" ht="12.75" customHeight="1" x14ac:dyDescent="0.25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62"/>
  <sheetViews>
    <sheetView tabSelected="1" zoomScale="86" zoomScaleNormal="86" workbookViewId="0">
      <selection activeCell="A51" sqref="A51"/>
    </sheetView>
  </sheetViews>
  <sheetFormatPr baseColWidth="10" defaultRowHeight="15.75" customHeight="1" x14ac:dyDescent="0.25"/>
  <cols>
    <col min="1" max="1" width="64.5703125" style="11" customWidth="1"/>
    <col min="2" max="2" width="30.7109375" style="8" customWidth="1"/>
    <col min="3" max="16384" width="11.42578125" style="11"/>
  </cols>
  <sheetData>
    <row r="1" spans="1:3" s="52" customFormat="1" ht="15.75" customHeight="1" x14ac:dyDescent="0.25">
      <c r="B1" s="8"/>
    </row>
    <row r="2" spans="1:3" s="52" customFormat="1" ht="15.75" customHeight="1" x14ac:dyDescent="0.25">
      <c r="B2" s="8"/>
    </row>
    <row r="3" spans="1:3" ht="15.75" customHeight="1" x14ac:dyDescent="0.25">
      <c r="A3" s="63" t="s">
        <v>67</v>
      </c>
      <c r="B3" s="63"/>
    </row>
    <row r="4" spans="1:3" ht="15.75" customHeight="1" x14ac:dyDescent="0.25">
      <c r="A4" s="63" t="s">
        <v>68</v>
      </c>
      <c r="B4" s="63"/>
    </row>
    <row r="5" spans="1:3" ht="15.75" customHeight="1" x14ac:dyDescent="0.25">
      <c r="A5" s="63" t="s">
        <v>69</v>
      </c>
      <c r="B5" s="63"/>
    </row>
    <row r="6" spans="1:3" ht="15.75" customHeight="1" x14ac:dyDescent="0.25">
      <c r="A6" s="64" t="s">
        <v>82</v>
      </c>
      <c r="B6" s="64"/>
    </row>
    <row r="7" spans="1:3" ht="15.75" customHeight="1" x14ac:dyDescent="0.25">
      <c r="A7" s="64" t="s">
        <v>71</v>
      </c>
      <c r="B7" s="64"/>
    </row>
    <row r="8" spans="1:3" ht="25.5" customHeight="1" x14ac:dyDescent="0.25">
      <c r="A8" s="42"/>
      <c r="B8" s="42"/>
    </row>
    <row r="9" spans="1:3" ht="15.75" customHeight="1" x14ac:dyDescent="0.25">
      <c r="A9" s="14" t="s">
        <v>37</v>
      </c>
      <c r="B9" s="24"/>
    </row>
    <row r="10" spans="1:3" ht="15.75" customHeight="1" x14ac:dyDescent="0.25">
      <c r="A10" s="15" t="s">
        <v>38</v>
      </c>
      <c r="B10" s="12">
        <v>288.77</v>
      </c>
      <c r="C10" s="57"/>
    </row>
    <row r="11" spans="1:3" ht="15.75" customHeight="1" x14ac:dyDescent="0.25">
      <c r="A11" s="15" t="s">
        <v>39</v>
      </c>
      <c r="B11" s="12">
        <v>162.38</v>
      </c>
      <c r="C11" s="57"/>
    </row>
    <row r="12" spans="1:3" ht="15.75" customHeight="1" x14ac:dyDescent="0.25">
      <c r="A12" s="15" t="s">
        <v>40</v>
      </c>
      <c r="B12" s="12">
        <v>107.87</v>
      </c>
      <c r="C12" s="57"/>
    </row>
    <row r="13" spans="1:3" ht="15.75" customHeight="1" x14ac:dyDescent="0.25">
      <c r="A13" s="15" t="s">
        <v>41</v>
      </c>
      <c r="B13" s="12">
        <v>236.39</v>
      </c>
      <c r="C13" s="57"/>
    </row>
    <row r="14" spans="1:3" ht="15.75" customHeight="1" x14ac:dyDescent="0.25">
      <c r="A14" s="14"/>
      <c r="B14" s="25">
        <f>SUM(B10:B13)</f>
        <v>795.41</v>
      </c>
    </row>
    <row r="15" spans="1:3" ht="15.75" customHeight="1" x14ac:dyDescent="0.25">
      <c r="A15" s="15"/>
      <c r="B15" s="26"/>
    </row>
    <row r="16" spans="1:3" ht="15.75" customHeight="1" x14ac:dyDescent="0.25">
      <c r="A16" s="16" t="s">
        <v>42</v>
      </c>
      <c r="B16" s="23">
        <v>0</v>
      </c>
    </row>
    <row r="17" spans="1:3" ht="15.75" customHeight="1" x14ac:dyDescent="0.25">
      <c r="A17" s="16" t="s">
        <v>43</v>
      </c>
      <c r="B17" s="23">
        <v>693.49</v>
      </c>
      <c r="C17" s="57"/>
    </row>
    <row r="18" spans="1:3" ht="15.75" customHeight="1" x14ac:dyDescent="0.25">
      <c r="A18" s="16"/>
      <c r="B18" s="27"/>
    </row>
    <row r="19" spans="1:3" ht="15.75" customHeight="1" thickBot="1" x14ac:dyDescent="0.3">
      <c r="A19" s="17" t="s">
        <v>44</v>
      </c>
      <c r="B19" s="28">
        <f>+B14+B16+B17</f>
        <v>1488.9</v>
      </c>
    </row>
    <row r="20" spans="1:3" ht="15.75" customHeight="1" x14ac:dyDescent="0.25">
      <c r="A20" s="18"/>
      <c r="B20" s="26"/>
    </row>
    <row r="21" spans="1:3" s="1" customFormat="1" ht="15.75" customHeight="1" x14ac:dyDescent="0.25">
      <c r="A21" s="19" t="s">
        <v>45</v>
      </c>
      <c r="B21" s="29">
        <v>0</v>
      </c>
    </row>
    <row r="22" spans="1:3" ht="15.75" customHeight="1" x14ac:dyDescent="0.25">
      <c r="A22" s="19" t="s">
        <v>46</v>
      </c>
      <c r="B22" s="29">
        <v>0</v>
      </c>
    </row>
    <row r="23" spans="1:3" ht="15.75" customHeight="1" x14ac:dyDescent="0.25">
      <c r="A23" s="14" t="s">
        <v>47</v>
      </c>
      <c r="B23" s="26"/>
    </row>
    <row r="24" spans="1:3" ht="15.75" customHeight="1" x14ac:dyDescent="0.25">
      <c r="A24" s="16" t="s">
        <v>48</v>
      </c>
      <c r="B24" s="23">
        <v>905.65</v>
      </c>
      <c r="C24" s="57"/>
    </row>
    <row r="25" spans="1:3" ht="15.75" customHeight="1" x14ac:dyDescent="0.25">
      <c r="A25" s="16" t="s">
        <v>49</v>
      </c>
      <c r="B25" s="23">
        <v>12.76</v>
      </c>
      <c r="C25" s="57"/>
    </row>
    <row r="26" spans="1:3" ht="15.75" customHeight="1" x14ac:dyDescent="0.25">
      <c r="A26" s="16" t="s">
        <v>50</v>
      </c>
      <c r="B26" s="23">
        <v>185.16</v>
      </c>
      <c r="C26" s="57"/>
    </row>
    <row r="27" spans="1:3" ht="15.75" customHeight="1" x14ac:dyDescent="0.25">
      <c r="A27" s="16" t="s">
        <v>51</v>
      </c>
      <c r="B27" s="23">
        <v>4.5388500000000001</v>
      </c>
      <c r="C27" s="57"/>
    </row>
    <row r="28" spans="1:3" ht="15.75" customHeight="1" x14ac:dyDescent="0.25">
      <c r="A28" s="16" t="s">
        <v>52</v>
      </c>
      <c r="B28" s="23">
        <v>15.516110000000001</v>
      </c>
      <c r="C28" s="57"/>
    </row>
    <row r="29" spans="1:3" ht="15.75" customHeight="1" x14ac:dyDescent="0.25">
      <c r="A29" s="16" t="s">
        <v>53</v>
      </c>
      <c r="B29" s="23">
        <v>72.11</v>
      </c>
      <c r="C29" s="57"/>
    </row>
    <row r="30" spans="1:3" ht="15.75" customHeight="1" x14ac:dyDescent="0.25">
      <c r="A30" s="16"/>
      <c r="B30" s="25">
        <f>SUM(B21:B29)</f>
        <v>1195.7349599999998</v>
      </c>
    </row>
    <row r="31" spans="1:3" ht="15.75" customHeight="1" x14ac:dyDescent="0.25">
      <c r="A31" s="16"/>
      <c r="B31" s="27"/>
    </row>
    <row r="32" spans="1:3" ht="15.75" customHeight="1" x14ac:dyDescent="0.25">
      <c r="A32" s="16" t="s">
        <v>54</v>
      </c>
      <c r="B32" s="12">
        <v>57.05</v>
      </c>
      <c r="C32" s="57"/>
    </row>
    <row r="33" spans="1:3" ht="15.75" customHeight="1" x14ac:dyDescent="0.25">
      <c r="A33" s="16"/>
      <c r="B33" s="27"/>
    </row>
    <row r="34" spans="1:3" ht="15.75" customHeight="1" thickBot="1" x14ac:dyDescent="0.3">
      <c r="A34" s="17" t="s">
        <v>55</v>
      </c>
      <c r="B34" s="28">
        <f>+B32+B30</f>
        <v>1252.7849599999997</v>
      </c>
    </row>
    <row r="35" spans="1:3" ht="15.75" customHeight="1" x14ac:dyDescent="0.25">
      <c r="A35" s="15"/>
      <c r="B35" s="26"/>
    </row>
    <row r="36" spans="1:3" ht="15.75" customHeight="1" x14ac:dyDescent="0.25">
      <c r="A36" s="20" t="s">
        <v>56</v>
      </c>
      <c r="B36" s="30">
        <f>+B19-B34</f>
        <v>236.11504000000036</v>
      </c>
    </row>
    <row r="37" spans="1:3" ht="15.75" customHeight="1" x14ac:dyDescent="0.25">
      <c r="A37" s="21"/>
      <c r="B37" s="26"/>
    </row>
    <row r="38" spans="1:3" ht="15.75" customHeight="1" x14ac:dyDescent="0.25">
      <c r="A38" s="13" t="s">
        <v>57</v>
      </c>
      <c r="B38" s="26"/>
    </row>
    <row r="39" spans="1:3" ht="15.75" customHeight="1" x14ac:dyDescent="0.25">
      <c r="A39" s="16" t="s">
        <v>58</v>
      </c>
      <c r="B39" s="12">
        <v>95.72</v>
      </c>
      <c r="C39" s="57"/>
    </row>
    <row r="40" spans="1:3" ht="15.75" customHeight="1" x14ac:dyDescent="0.25">
      <c r="A40" s="41" t="s">
        <v>74</v>
      </c>
      <c r="B40" s="12">
        <v>0.89867999999999992</v>
      </c>
      <c r="C40" s="52"/>
    </row>
    <row r="41" spans="1:3" ht="15.75" customHeight="1" x14ac:dyDescent="0.25">
      <c r="A41" s="41"/>
      <c r="B41" s="26"/>
    </row>
    <row r="42" spans="1:3" s="1" customFormat="1" ht="15.75" customHeight="1" x14ac:dyDescent="0.25">
      <c r="A42" s="22" t="s">
        <v>43</v>
      </c>
      <c r="B42" s="29"/>
    </row>
    <row r="43" spans="1:3" s="1" customFormat="1" ht="15.75" customHeight="1" x14ac:dyDescent="0.25">
      <c r="A43" s="19" t="s">
        <v>59</v>
      </c>
      <c r="B43" s="12">
        <v>2.54</v>
      </c>
      <c r="C43" s="55"/>
    </row>
    <row r="44" spans="1:3" ht="15.75" customHeight="1" x14ac:dyDescent="0.25">
      <c r="A44" s="14" t="s">
        <v>60</v>
      </c>
      <c r="B44" s="25">
        <f>+B39+B40+B43</f>
        <v>99.158680000000004</v>
      </c>
    </row>
    <row r="45" spans="1:3" ht="15.75" customHeight="1" x14ac:dyDescent="0.25">
      <c r="A45" s="21"/>
      <c r="B45" s="26"/>
    </row>
    <row r="46" spans="1:3" ht="15.75" customHeight="1" x14ac:dyDescent="0.25">
      <c r="A46" s="13" t="s">
        <v>61</v>
      </c>
      <c r="B46" s="26"/>
    </row>
    <row r="47" spans="1:3" ht="15.75" customHeight="1" x14ac:dyDescent="0.25">
      <c r="A47" s="16" t="s">
        <v>62</v>
      </c>
      <c r="B47" s="12">
        <v>0.52</v>
      </c>
      <c r="C47" s="52"/>
    </row>
    <row r="48" spans="1:3" ht="15.75" customHeight="1" x14ac:dyDescent="0.25">
      <c r="A48" s="16" t="str">
        <f>+'[1]E.R. ACUMULADO'!B51</f>
        <v>GASTOS DE IMPUETOS IOF</v>
      </c>
      <c r="B48" s="12">
        <v>0.26</v>
      </c>
      <c r="C48" s="52"/>
    </row>
    <row r="49" spans="1:3" ht="15.75" customHeight="1" x14ac:dyDescent="0.25">
      <c r="A49" s="16" t="s">
        <v>63</v>
      </c>
      <c r="B49" s="12">
        <v>5.72</v>
      </c>
      <c r="C49" s="57"/>
    </row>
    <row r="50" spans="1:3" ht="15.75" customHeight="1" x14ac:dyDescent="0.25">
      <c r="A50" s="16" t="s">
        <v>64</v>
      </c>
      <c r="B50" s="12">
        <v>3.29</v>
      </c>
      <c r="C50" s="57"/>
    </row>
    <row r="51" spans="1:3" ht="15.75" customHeight="1" x14ac:dyDescent="0.25">
      <c r="A51" s="16" t="s">
        <v>65</v>
      </c>
      <c r="B51" s="12">
        <v>0</v>
      </c>
    </row>
    <row r="52" spans="1:3" ht="15.75" customHeight="1" x14ac:dyDescent="0.25">
      <c r="A52" s="21" t="s">
        <v>66</v>
      </c>
      <c r="B52" s="25">
        <f>SUM(B47:B51)</f>
        <v>9.7899999999999991</v>
      </c>
    </row>
    <row r="53" spans="1:3" ht="15.75" customHeight="1" x14ac:dyDescent="0.25">
      <c r="A53" s="15"/>
      <c r="B53" s="31"/>
    </row>
    <row r="54" spans="1:3" ht="15.75" customHeight="1" thickBot="1" x14ac:dyDescent="0.3">
      <c r="A54" s="50" t="s">
        <v>72</v>
      </c>
      <c r="B54" s="51">
        <f>B36+B44-B52</f>
        <v>325.48372000000035</v>
      </c>
    </row>
    <row r="55" spans="1:3" ht="15.75" customHeight="1" thickTop="1" x14ac:dyDescent="0.25"/>
    <row r="56" spans="1:3" s="52" customFormat="1" ht="15.75" customHeight="1" x14ac:dyDescent="0.25">
      <c r="A56" s="65" t="s">
        <v>79</v>
      </c>
      <c r="B56" s="8">
        <v>22.78</v>
      </c>
    </row>
    <row r="57" spans="1:3" s="52" customFormat="1" ht="15.75" customHeight="1" x14ac:dyDescent="0.25">
      <c r="A57" s="67" t="s">
        <v>80</v>
      </c>
      <c r="B57" s="8">
        <v>86.94</v>
      </c>
    </row>
    <row r="58" spans="1:3" s="52" customFormat="1" ht="15.75" customHeight="1" x14ac:dyDescent="0.25">
      <c r="A58" s="68" t="s">
        <v>81</v>
      </c>
      <c r="B58" s="69">
        <f>+B54-B56-B57</f>
        <v>215.76372000000032</v>
      </c>
    </row>
    <row r="59" spans="1:3" s="52" customFormat="1" ht="15.75" customHeight="1" x14ac:dyDescent="0.25">
      <c r="A59" s="66"/>
      <c r="B59" s="8"/>
    </row>
    <row r="60" spans="1:3" s="52" customFormat="1" ht="15.75" customHeight="1" x14ac:dyDescent="0.25">
      <c r="A60" s="66"/>
      <c r="B60" s="8"/>
    </row>
    <row r="61" spans="1:3" ht="24.75" customHeight="1" x14ac:dyDescent="0.25">
      <c r="A61" s="59" t="s">
        <v>77</v>
      </c>
      <c r="B61" s="59"/>
    </row>
    <row r="62" spans="1:3" ht="23.25" customHeight="1" x14ac:dyDescent="0.25">
      <c r="A62" s="43" t="s">
        <v>76</v>
      </c>
      <c r="B62" s="43" t="s">
        <v>83</v>
      </c>
      <c r="C62" s="49"/>
    </row>
  </sheetData>
  <mergeCells count="6">
    <mergeCell ref="A61:B61"/>
    <mergeCell ref="A3:B3"/>
    <mergeCell ref="A4:B4"/>
    <mergeCell ref="A5:B5"/>
    <mergeCell ref="A6:B6"/>
    <mergeCell ref="A7:B7"/>
  </mergeCells>
  <printOptions horizontalCentered="1" verticalCentered="1"/>
  <pageMargins left="0.62992125984251968" right="0.23622047244094491" top="0.35433070866141736" bottom="0.35433070866141736" header="0.31496062992125984" footer="0.31496062992125984"/>
  <pageSetup paperSize="8" fitToHeight="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2021-02-25T00:08:04Z</cp:lastPrinted>
  <dcterms:created xsi:type="dcterms:W3CDTF">2017-04-20T21:35:40Z</dcterms:created>
  <dcterms:modified xsi:type="dcterms:W3CDTF">2021-02-25T00:10:35Z</dcterms:modified>
</cp:coreProperties>
</file>