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1\Bolsa de Valores\"/>
    </mc:Choice>
  </mc:AlternateContent>
  <xr:revisionPtr revIDLastSave="0" documentId="13_ncr:1_{91DC0BA3-6D8C-4A25-B227-49421D1C0C14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19" i="2"/>
  <c r="I27" i="2" s="1"/>
  <c r="I34" i="2" s="1"/>
  <c r="I38" i="2" s="1"/>
  <c r="I42" i="2" s="1"/>
  <c r="I51" i="1"/>
  <c r="I47" i="1"/>
  <c r="I52" i="1" s="1"/>
  <c r="I46" i="1"/>
  <c r="I42" i="1"/>
  <c r="I38" i="1"/>
  <c r="I33" i="1"/>
  <c r="I21" i="1"/>
  <c r="I17" i="1"/>
  <c r="I25" i="1" s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<sst xmlns="http://schemas.openxmlformats.org/spreadsheetml/2006/main" count="102" uniqueCount="74">
  <si>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</si>
  <si>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</si>
  <si>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</si>
  <si>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</si>
  <si>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</si>
  <si>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</si>
  <si>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</si>
  <si>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</si>
  <si>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</si>
  <si>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</si>
  <si>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</si>
  <si>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</si>
  <si>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</si>
  <si>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</si>
  <si>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</si>
  <si>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</si>
  <si>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</si>
  <si>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</si>
  <si>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</si>
  <si>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</si>
  <si>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</si>
  <si>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</si>
  <si>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</si>
  <si>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</si>
  <si>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</si>
  <si>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</si>
  <si>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</si>
  <si>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</si>
  <si>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</si>
  <si>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</si>
  <si>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</si>
  <si>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</si>
  <si>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</si>
  <si>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</si>
  <si>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</si>
  <si>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</si>
  <si>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</si>
  <si>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</si>
  <si>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</si>
  <si>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</si>
  <si>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</si>
  <si>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</si>
  <si>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</si>
  <si>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</si>
  <si>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</si>
  <si>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</si>
  <si>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</si>
  <si>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</si>
  <si>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</si>
  <si>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</si>
  <si>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</si>
  <si>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</si>
  <si>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</si>
  <si>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</si>
  <si>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</si>
  <si>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</si>
  <si>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</si>
  <si>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</si>
  <si>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</si>
  <si>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</si>
  <si>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</si>
  <si>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</si>
  <si>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</si>
  <si>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</si>
  <si>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</si>
  <si>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</si>
  <si>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</si>
  <si>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</si>
  <si>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</si>
  <si>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</si>
  <si>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2020</t>
  </si>
  <si>
    <t>2021</t>
  </si>
  <si>
    <t>Al 31 de Enero  de 2021 y 2020</t>
  </si>
  <si>
    <t>Por los años terminados el 31 de Enero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</si>
</sst>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34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66" fontId="21" fillId="0" borderId="0" xfId="25" applyNumberFormat="1" applyFont="1" applyProtection="1"/>
    <xf numFmtId="166" fontId="21" fillId="0" borderId="3" xfId="25" applyNumberFormat="1" applyFont="1" applyBorder="1" applyAlignment="1" applyProtection="1"/>
    <xf numFmtId="174" fontId="21" fillId="0" borderId="0" xfId="25" applyNumberFormat="1" applyFont="1" applyAlignment="1" applyProtection="1"/>
    <xf numFmtId="175" fontId="21" fillId="0" borderId="0" xfId="25" applyNumberFormat="1" applyFont="1" applyAlignment="1" applyProtection="1"/>
    <xf numFmtId="175" fontId="21" fillId="0" borderId="3" xfId="25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opLeftCell="A43" zoomScale="115" zoomScaleNormal="115" workbookViewId="0">
      <selection activeCell="G64" sqref="G64"/>
    </sheetView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14.6640625" style="65" customWidth="1"/>
    <col min="6" max="6" width="1.88671875" style="65" customWidth="1"/>
    <col min="7" max="7" width="11.44140625" style="65" customWidth="1"/>
    <col min="8" max="8" width="2.109375" style="65" customWidth="1"/>
    <col min="9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14">
        <v>2391.9</v>
      </c>
      <c r="H11" s="98"/>
      <c r="I11" s="108">
        <v>4064.54288</v>
      </c>
    </row>
    <row r="12" spans="1:18">
      <c r="A12" s="15" t="s">
        <v>2</v>
      </c>
      <c r="B12" s="15"/>
      <c r="C12" s="15"/>
      <c r="D12" s="15"/>
      <c r="E12" s="49"/>
      <c r="F12" s="12"/>
      <c r="G12" s="114">
        <v>20.9</v>
      </c>
      <c r="H12" s="98"/>
      <c r="I12" s="108">
        <v>4.9399999999999999E-3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14">
        <v>35017</v>
      </c>
      <c r="H13" s="98"/>
      <c r="I13" s="108">
        <v>30978.293989999998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14">
        <v>2972.2</v>
      </c>
      <c r="H14" s="98"/>
      <c r="I14" s="108">
        <v>3406.4386300000001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14">
        <v>26203.599999999999</v>
      </c>
      <c r="H15" s="98"/>
      <c r="I15" s="108">
        <v>32884.940759999998</v>
      </c>
    </row>
    <row r="16" spans="1:18">
      <c r="A16" s="15" t="s">
        <v>56</v>
      </c>
      <c r="B16" s="15"/>
      <c r="C16" s="15"/>
      <c r="D16" s="15"/>
      <c r="E16" s="49"/>
      <c r="F16" s="12"/>
      <c r="G16" s="114">
        <v>2676.1</v>
      </c>
      <c r="H16" s="98"/>
      <c r="I16" s="108">
        <v>2476.92184</v>
      </c>
    </row>
    <row r="17" spans="1:13">
      <c r="A17" s="16"/>
      <c r="B17" s="16"/>
      <c r="C17" s="16"/>
      <c r="D17" s="16"/>
      <c r="E17" s="49"/>
      <c r="F17" s="17"/>
      <c r="G17" s="18">
        <f>SUM(G11:G16)</f>
        <v>69281.700000000012</v>
      </c>
      <c r="H17" s="18"/>
      <c r="I17" s="18">
        <f>SUM(I11:I16)</f>
        <v>73811.143039999995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15">
        <v>2268.6</v>
      </c>
      <c r="H20" s="99"/>
      <c r="I20" s="109">
        <v>8147.6936299999998</v>
      </c>
    </row>
    <row r="21" spans="1:13">
      <c r="A21" s="15"/>
      <c r="B21" s="15"/>
      <c r="C21" s="15"/>
      <c r="D21" s="15"/>
      <c r="E21" s="49"/>
      <c r="F21" s="19"/>
      <c r="G21" s="21">
        <f>SUM(G19:G20)</f>
        <v>2268.6</v>
      </c>
      <c r="H21" s="21"/>
      <c r="I21" s="21">
        <f>SUM(I19:I20)</f>
        <v>8147.6936299999998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16">
        <v>4040</v>
      </c>
      <c r="H24" s="100"/>
      <c r="I24" s="109">
        <v>4244.6716399999996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75590.300000000017</v>
      </c>
      <c r="H25" s="22"/>
      <c r="I25" s="22">
        <f>I17+I21+I24</f>
        <v>86203.50830999999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17">
        <v>1883.3</v>
      </c>
      <c r="H29" s="101"/>
      <c r="I29" s="110">
        <v>1553.26792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18">
        <v>763</v>
      </c>
      <c r="H30" s="102"/>
      <c r="I30" s="111">
        <v>382.48140000000001</v>
      </c>
    </row>
    <row r="31" spans="1:13">
      <c r="A31" s="15" t="s">
        <v>58</v>
      </c>
      <c r="B31" s="15"/>
      <c r="C31" s="15"/>
      <c r="D31" s="15"/>
      <c r="E31" s="51"/>
      <c r="F31" s="58"/>
      <c r="G31" s="118">
        <v>7885.7</v>
      </c>
      <c r="H31" s="102"/>
      <c r="I31" s="111">
        <v>15134.15185</v>
      </c>
    </row>
    <row r="32" spans="1:13">
      <c r="A32" s="15" t="s">
        <v>6</v>
      </c>
      <c r="B32" s="15"/>
      <c r="C32" s="15"/>
      <c r="D32" s="15"/>
      <c r="E32" s="51"/>
      <c r="F32" s="58"/>
      <c r="G32" s="125">
        <v>3627.4</v>
      </c>
      <c r="H32" s="102"/>
      <c r="I32" s="112">
        <v>3791.4152600000002</v>
      </c>
    </row>
    <row r="33" spans="1:14">
      <c r="A33" s="15"/>
      <c r="B33" s="15"/>
      <c r="C33" s="15"/>
      <c r="D33" s="15"/>
      <c r="E33" s="51"/>
      <c r="F33" s="58"/>
      <c r="G33" s="113">
        <f>SUM(G29:G32)</f>
        <v>14159.4</v>
      </c>
      <c r="H33" s="25"/>
      <c r="I33" s="113">
        <f>SUM(I29:I32)</f>
        <v>20861.316430000003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19">
        <v>4314.2</v>
      </c>
      <c r="H35" s="103"/>
      <c r="I35" s="111">
        <v>5482.5203099999999</v>
      </c>
    </row>
    <row r="36" spans="1:14">
      <c r="A36" s="15" t="s">
        <v>8</v>
      </c>
      <c r="B36" s="15"/>
      <c r="C36" s="15"/>
      <c r="D36" s="15"/>
      <c r="E36" s="51"/>
      <c r="F36" s="58"/>
      <c r="G36" s="119">
        <v>315.10000000000002</v>
      </c>
      <c r="H36" s="103"/>
      <c r="I36" s="111">
        <v>279.93410999999998</v>
      </c>
    </row>
    <row r="37" spans="1:14">
      <c r="A37" s="15" t="s">
        <v>9</v>
      </c>
      <c r="B37" s="15"/>
      <c r="C37" s="15"/>
      <c r="D37" s="15"/>
      <c r="E37" s="51"/>
      <c r="F37" s="58"/>
      <c r="G37" s="120">
        <v>1100.9000000000001</v>
      </c>
      <c r="H37" s="104"/>
      <c r="I37" s="112">
        <v>7097.2291599999999</v>
      </c>
    </row>
    <row r="38" spans="1:14">
      <c r="A38" s="15"/>
      <c r="B38" s="15"/>
      <c r="C38" s="15"/>
      <c r="D38" s="15"/>
      <c r="E38" s="51"/>
      <c r="F38" s="58"/>
      <c r="G38" s="25">
        <f>SUM(G35:G37)</f>
        <v>5730.2000000000007</v>
      </c>
      <c r="H38" s="25"/>
      <c r="I38" s="25">
        <f>SUM(I35:I37)</f>
        <v>12859.683580000001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21">
        <v>1192.7</v>
      </c>
      <c r="H40" s="105"/>
      <c r="I40" s="111">
        <v>1292.4936399999999</v>
      </c>
    </row>
    <row r="41" spans="1:14">
      <c r="A41" s="15" t="s">
        <v>11</v>
      </c>
      <c r="B41" s="15"/>
      <c r="C41" s="15"/>
      <c r="D41" s="15"/>
      <c r="E41" s="51"/>
      <c r="F41" s="58"/>
      <c r="G41" s="122">
        <v>14595.2</v>
      </c>
      <c r="H41" s="106"/>
      <c r="I41" s="112">
        <v>14932.036620000001</v>
      </c>
    </row>
    <row r="42" spans="1:14">
      <c r="A42" s="15"/>
      <c r="B42" s="15"/>
      <c r="C42" s="15"/>
      <c r="D42" s="15"/>
      <c r="E42" s="51"/>
      <c r="F42" s="58"/>
      <c r="G42" s="25">
        <f>SUM(G40:G41)</f>
        <v>15787.900000000001</v>
      </c>
      <c r="H42" s="25"/>
      <c r="I42" s="25">
        <f>SUM(I40:I41)</f>
        <v>16224.530260000001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23">
        <v>4220.1000000000004</v>
      </c>
      <c r="H44" s="80"/>
      <c r="I44" s="111">
        <v>2405.6</v>
      </c>
    </row>
    <row r="45" spans="1:14">
      <c r="A45" s="15" t="s">
        <v>13</v>
      </c>
      <c r="B45" s="15"/>
      <c r="C45" s="15"/>
      <c r="D45" s="15"/>
      <c r="E45" s="51"/>
      <c r="F45" s="58"/>
      <c r="G45" s="124">
        <v>1325.6</v>
      </c>
      <c r="H45" s="81"/>
      <c r="I45" s="111">
        <v>1486.7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5545.7000000000007</v>
      </c>
      <c r="H46" s="25"/>
      <c r="I46" s="28">
        <f>SUM(I44:I45)</f>
        <v>3892.3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41223.199999999997</v>
      </c>
      <c r="H47" s="25"/>
      <c r="I47" s="26">
        <f>I33+I38+I42+I46</f>
        <v>53837.830270000006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11">
        <v>13000</v>
      </c>
      <c r="H49" s="82"/>
      <c r="I49" s="111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25">
        <v>21367.1</v>
      </c>
      <c r="H50" s="107" t="s">
        <v>0</v>
      </c>
      <c r="I50" s="111">
        <v>19365.63895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34367.1</v>
      </c>
      <c r="H51" s="25" t="s">
        <v>0</v>
      </c>
      <c r="I51" s="25">
        <f>SUM(I49:I50)</f>
        <v>32365.63895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75590.299999999988</v>
      </c>
      <c r="H52" s="25"/>
      <c r="I52" s="22">
        <f>I47+I51</f>
        <v>86203.469219999999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4.4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0</v>
      </c>
      <c r="I61" s="66">
        <f>+I52-I25</f>
        <v>-3.9089999991119839E-2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3" zoomScaleNormal="100" workbookViewId="0">
      <selection activeCell="L36" sqref="L36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26">
        <v>6978.4994800000004</v>
      </c>
      <c r="H14" s="83"/>
      <c r="I14" s="91">
        <v>8638.1234899999999</v>
      </c>
    </row>
    <row r="15" spans="1:10">
      <c r="A15" s="35" t="s">
        <v>36</v>
      </c>
      <c r="D15" s="53"/>
      <c r="E15" s="54"/>
      <c r="G15" s="127">
        <v>2290.5861300000001</v>
      </c>
      <c r="H15" s="84"/>
      <c r="I15" s="92">
        <v>2209.6760800000002</v>
      </c>
    </row>
    <row r="16" spans="1:10" ht="16.5" customHeight="1">
      <c r="A16" s="36" t="s">
        <v>61</v>
      </c>
      <c r="D16" s="53"/>
      <c r="E16" s="54"/>
      <c r="G16" s="127">
        <v>934.91403000000003</v>
      </c>
      <c r="H16" s="84"/>
      <c r="I16" s="92">
        <v>960.32727999999997</v>
      </c>
    </row>
    <row r="17" spans="1:9">
      <c r="A17" s="35" t="s">
        <v>37</v>
      </c>
      <c r="D17" s="53"/>
      <c r="E17" s="54"/>
      <c r="G17" s="127">
        <v>482.57722000000001</v>
      </c>
      <c r="H17" s="84"/>
      <c r="I17" s="92">
        <v>739.23009999999999</v>
      </c>
    </row>
    <row r="18" spans="1:9">
      <c r="A18" s="35" t="s">
        <v>38</v>
      </c>
      <c r="D18" s="53"/>
      <c r="E18" s="54"/>
      <c r="G18" s="128">
        <v>323.25526000000002</v>
      </c>
      <c r="H18" s="85"/>
      <c r="I18" s="97">
        <v>308.60885999999999</v>
      </c>
    </row>
    <row r="19" spans="1:9">
      <c r="A19" s="32"/>
      <c r="D19" s="53"/>
      <c r="E19" s="54"/>
      <c r="G19" s="69">
        <f>SUM(G14:G18)</f>
        <v>11009.832119999999</v>
      </c>
      <c r="H19" s="69"/>
      <c r="I19" s="69">
        <f>SUM(I14:I18)</f>
        <v>12855.96581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129">
        <v>3054.7084300000001</v>
      </c>
      <c r="H21" s="86"/>
      <c r="I21" s="93">
        <v>3515.7995599999999</v>
      </c>
    </row>
    <row r="22" spans="1:9">
      <c r="A22" s="35" t="s">
        <v>40</v>
      </c>
      <c r="D22" s="53"/>
      <c r="E22" s="54"/>
      <c r="G22" s="129">
        <v>4343.1010500000002</v>
      </c>
      <c r="H22" s="86"/>
      <c r="I22" s="93">
        <v>5526.2238600000001</v>
      </c>
    </row>
    <row r="23" spans="1:9">
      <c r="A23" s="35" t="s">
        <v>41</v>
      </c>
      <c r="D23" s="53"/>
      <c r="E23" s="54"/>
      <c r="G23" s="129">
        <v>1728.8065200000001</v>
      </c>
      <c r="H23" s="86"/>
      <c r="I23" s="93">
        <v>2045.7239300000001</v>
      </c>
    </row>
    <row r="24" spans="1:9">
      <c r="A24" s="35" t="s">
        <v>54</v>
      </c>
      <c r="D24" s="53"/>
      <c r="E24" s="54"/>
      <c r="G24" s="130">
        <v>1160.9663700000001</v>
      </c>
      <c r="H24" s="87"/>
      <c r="I24" s="94">
        <v>1267.5973899999999</v>
      </c>
    </row>
    <row r="25" spans="1:9" ht="21" customHeight="1">
      <c r="A25" s="33"/>
      <c r="D25" s="53"/>
      <c r="E25" s="54"/>
      <c r="G25" s="71">
        <f>SUM(G21:G24)</f>
        <v>10287.58237</v>
      </c>
      <c r="H25" s="72"/>
      <c r="I25" s="71">
        <f>SUM(I21:I24)</f>
        <v>12355.34474</v>
      </c>
    </row>
    <row r="26" spans="1:9" ht="13.5" customHeight="1">
      <c r="A26" s="33" t="s">
        <v>62</v>
      </c>
      <c r="D26" s="53"/>
      <c r="E26" s="54"/>
      <c r="G26" s="94">
        <v>0</v>
      </c>
      <c r="H26" s="88"/>
      <c r="I26" s="94">
        <v>0</v>
      </c>
    </row>
    <row r="27" spans="1:9" ht="21" customHeight="1">
      <c r="A27" s="31" t="s">
        <v>42</v>
      </c>
      <c r="D27" s="53"/>
      <c r="E27" s="54"/>
      <c r="G27" s="73">
        <f>+G19-G25-G26</f>
        <v>722.24974999999904</v>
      </c>
      <c r="H27" s="69"/>
      <c r="I27" s="73">
        <f>+I19-I25-I26</f>
        <v>500.62106999999924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131">
        <v>28.527200000000001</v>
      </c>
      <c r="H30" s="89"/>
      <c r="I30" s="95">
        <v>30.36429</v>
      </c>
    </row>
    <row r="31" spans="1:9">
      <c r="A31" s="35" t="s">
        <v>46</v>
      </c>
      <c r="D31" s="53"/>
      <c r="E31" s="54"/>
      <c r="G31" s="132">
        <v>352.13004000000001</v>
      </c>
      <c r="H31" s="75"/>
      <c r="I31" s="96">
        <v>367.46751999999998</v>
      </c>
    </row>
    <row r="32" spans="1:9" ht="18.75" customHeight="1">
      <c r="A32" s="34"/>
      <c r="D32" s="53"/>
      <c r="E32" s="54"/>
      <c r="G32" s="76">
        <f>SUM(G30:G31)</f>
        <v>380.65724</v>
      </c>
      <c r="H32" s="74"/>
      <c r="I32" s="76">
        <f>SUM(I30:I31)</f>
        <v>397.83180999999996</v>
      </c>
    </row>
    <row r="33" spans="1:10">
      <c r="A33" s="34"/>
      <c r="D33" s="53"/>
      <c r="E33" s="54"/>
      <c r="G33" s="77"/>
      <c r="H33" s="74"/>
      <c r="I33" s="77"/>
    </row>
    <row r="34" spans="1:10">
      <c r="A34" s="31" t="s">
        <v>45</v>
      </c>
      <c r="D34" s="53"/>
      <c r="E34" s="54"/>
      <c r="G34" s="74">
        <f>+G27-G32</f>
        <v>341.59250999999904</v>
      </c>
      <c r="H34" s="74"/>
      <c r="I34" s="74">
        <f>+I27-I32</f>
        <v>102.78925999999927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33">
        <v>78.198089999999993</v>
      </c>
      <c r="H36" s="90"/>
      <c r="I36" s="97">
        <v>32.358780000000003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419.79059999999902</v>
      </c>
      <c r="H38" s="69"/>
      <c r="I38" s="69">
        <f>SUM(I34:I36)</f>
        <v>135.14803999999927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7">
        <v>0</v>
      </c>
    </row>
    <row r="41" spans="1:10">
      <c r="A41" s="33" t="s">
        <v>63</v>
      </c>
      <c r="D41" s="53"/>
      <c r="E41" s="54"/>
      <c r="G41" s="77">
        <v>0</v>
      </c>
      <c r="H41" s="74"/>
      <c r="I41" s="77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419.79059999999902</v>
      </c>
      <c r="H42" s="74"/>
      <c r="I42" s="78">
        <f>SUM(I38:I41)</f>
        <v>135.14803999999927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2020-02-14T21:15:05Z</cp:lastPrinted>
  <dcterms:created xsi:type="dcterms:W3CDTF">2011-01-17T20:49:33Z</dcterms:created>
  <dcterms:modified xsi:type="dcterms:W3CDTF">2021-02-24T15:27:36Z</dcterms:modified>
</cp:coreProperties>
</file>