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0\Legal\BVES\"/>
    </mc:Choice>
  </mc:AlternateContent>
  <bookViews>
    <workbookView xWindow="28680" yWindow="-120" windowWidth="19440" windowHeight="15000"/>
  </bookViews>
  <sheets>
    <sheet name="EF BVES" sheetId="1" r:id="rId1"/>
    <sheet name="ER BVE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" l="1"/>
  <c r="B25" i="2"/>
  <c r="B17" i="2"/>
  <c r="B28" i="2" l="1"/>
  <c r="B34" i="2" s="1"/>
  <c r="B37" i="2" s="1"/>
  <c r="B40" i="2" s="1"/>
  <c r="B41" i="1" l="1"/>
  <c r="B35" i="1"/>
  <c r="B30" i="1"/>
  <c r="B17" i="1"/>
  <c r="B13" i="1"/>
  <c r="B36" i="1" l="1"/>
  <c r="B42" i="1" s="1"/>
  <c r="B20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Chart of Accounts"/>
    <s v="[Dim Fin Account].[Accounts].&amp;[25317]"/>
    <s v="[Dim Fin Account].[Accounts].&amp;[26242]"/>
    <s v="{[Accounts].[BKW.123  EXISTENCIAS],[Accounts].[BKW.124  GASTOS PAGADOS POR ANTICIPADO Y CARGOS DIFERIDOS],[Accounts].[BKW.125  CUENTAS POR COBRAR],[Accounts].[BKW.126  DERECHOS Y PARTICIPACIONES]}"/>
    <s v="[Dim Fin Account].[Accounts].&amp;[26899]"/>
    <s v="[Dim Fin Account].[Accounts].&amp;[26672]"/>
    <s v="{[Accounts].[BKW.2121.08  ADEUDADO A ENTIDADES EXTRANJERAS],[Accounts].[BKW.2122.08  ADEUDADO A ENTIDADES EXTRANJERAS],[Accounts].[BKW.2123.08  ADEUDADO A ENTIDADES EXTRANJERAS]}"/>
    <s v="[Dim Fin Account].[Accounts].&amp;[26667]"/>
    <s v="{[Accounts].[BKW.213  OBLIGACIONES A LA VISTA],[Accounts].[BKW.2123.09  OTROS PRÉSTAMOS (1)]}"/>
    <s v="{[Accounts].[BKW.222  CUENTAS POR PAGAR],[Accounts].[BKW.223  RETENCIONES]}"/>
    <s v="[Dim Fin Account].[Accounts].&amp;[26737]"/>
    <s v="{[Accounts].[BKW.225  CRÉDITOS DIFERIDOS],[Accounts].[BKW.4129  PROVISIÓN POR PÉRDIDAS]}"/>
    <s v="[Dim Fin Account].[Accounts].&amp;[26216]"/>
    <s v="{[Accounts].[BKW.313  RESERVAS DE CAPITAL],[Accounts].[BKW.314  RESULTADOS POR APLICAR],[Accounts].[BKW.321  UTILIDADES NO DISTRIBUIBLES],[Accounts].[BKW.323  RECUPERACIONES DE ACTIVOS CASTIGADOS],[Accounts].[BKW.324  DONACIONES]}"/>
    <s v="{[Accounts].[BKW.6110.01.01.01  Intereses],[Accounts].[BKW.6110.01.01.02  Intereses por Mora],[Accounts].[BKW.6110.01.01.03  Intereses por sobregiro en cuenta],[Accounts].[BKW.6110.01.01.04  Intereses por Mora en Sobregiro]}"/>
    <s v="{[Accounts].[BKW.6110.01.05  Comisiones por otorgamiento],[Accounts].[BKW.6110.01.06  Otras comisiones y recargos sobre créditos]}"/>
    <s v="{[Accounts].[BKW.6110.02.01  Intereses],[Accounts].[BKW.6110.02.01.01  Intereses]}"/>
    <s v="[Dim Fin Account].[Accounts].&amp;[26037]"/>
    <s v="[Dim Fin Account].[Accounts].&amp;[26259]"/>
    <s v="{[Accounts].[BKW.6210.03  AVALES Y FIANZAS],[Accounts].[BKW.6210.04  SERVICIOS]}"/>
    <s v="[Dim Fin Account].[Accounts].&amp;[26597]"/>
    <s v="[Dim Fin Account].[Accounts].&amp;[26595]"/>
    <s v="[Dim Fin Account].[Accounts].&amp;[26593]"/>
    <s v="[Dim Fin Account].[Accounts].&amp;[26871]"/>
    <s v="[Dim Fin Account].[Accounts].&amp;[26093]"/>
    <s v="[Dim Fin Account].[Accounts].&amp;[26091]"/>
    <s v="[Dim Fin Account].[Accounts].&amp;[26092]"/>
    <s v="{[Accounts].[BKW.631  INGRESOS NO OPERACIONALES],[Accounts].[BKW.82  GASTOS NO OPERACIONALES]}"/>
    <s v="[Dim Fin Account].[Accounts].&amp;[25512]"/>
    <s v="[Dim Fin Account].[Accounts].&amp;[60490]"/>
    <s v="[Dim Fin Account].[Accounts].&amp;[25331]"/>
  </metadataStrings>
  <mdxMetadata count="30">
    <mdx n="0" f="m">
      <t c="1">
        <n x="1"/>
      </t>
    </mdx>
    <mdx n="0" f="m">
      <t c="1">
        <n x="2"/>
      </t>
    </mdx>
    <mdx n="0" f="s">
      <ms ns="3" c="0"/>
    </mdx>
    <mdx n="0" f="m">
      <t c="1">
        <n x="4"/>
      </t>
    </mdx>
    <mdx n="0" f="m">
      <t c="1">
        <n x="5"/>
      </t>
    </mdx>
    <mdx n="0" f="s">
      <ms ns="6" c="0"/>
    </mdx>
    <mdx n="0" f="m">
      <t c="1">
        <n x="7"/>
      </t>
    </mdx>
    <mdx n="0" f="s">
      <ms ns="8" c="0"/>
    </mdx>
    <mdx n="0" f="s">
      <ms ns="9" c="0"/>
    </mdx>
    <mdx n="0" f="m">
      <t c="1">
        <n x="10"/>
      </t>
    </mdx>
    <mdx n="0" f="s">
      <ms ns="11" c="0"/>
    </mdx>
    <mdx n="0" f="m">
      <t c="1">
        <n x="12"/>
      </t>
    </mdx>
    <mdx n="0" f="s">
      <ms ns="13" c="0"/>
    </mdx>
    <mdx n="0" f="s">
      <ms ns="14" c="0"/>
    </mdx>
    <mdx n="0" f="s">
      <ms ns="15" c="0"/>
    </mdx>
    <mdx n="0" f="s">
      <ms ns="16" c="0"/>
    </mdx>
    <mdx n="0" f="m">
      <t c="1">
        <n x="17"/>
      </t>
    </mdx>
    <mdx n="0" f="m">
      <t c="1">
        <n x="18"/>
      </t>
    </mdx>
    <mdx n="0" f="s">
      <ms ns="19" c="0"/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s">
      <ms ns="27" c="0"/>
    </mdx>
    <mdx n="0" f="m">
      <t c="1">
        <n x="28"/>
      </t>
    </mdx>
    <mdx n="0" f="m">
      <t c="1">
        <n x="29"/>
      </t>
    </mdx>
    <mdx n="0" f="m">
      <t c="1">
        <n x="30"/>
      </t>
    </mdx>
  </mdxMetadata>
  <valueMetadata count="3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</valueMetadata>
</metadata>
</file>

<file path=xl/sharedStrings.xml><?xml version="1.0" encoding="utf-8"?>
<sst xmlns="http://schemas.openxmlformats.org/spreadsheetml/2006/main" count="67" uniqueCount="61">
  <si>
    <t>ACTIVO</t>
  </si>
  <si>
    <t>Activos de intermediación</t>
  </si>
  <si>
    <t>Caja y bancos</t>
  </si>
  <si>
    <t>Inversiones financieras, netas (Nota 3)</t>
  </si>
  <si>
    <t>Otros activos</t>
  </si>
  <si>
    <t>Bienes recibidos en pago, neto de provisión por pérdida (Nota 6)</t>
  </si>
  <si>
    <t>Diversos</t>
  </si>
  <si>
    <t>Activo fijo</t>
  </si>
  <si>
    <t xml:space="preserve">Bienes inmuebles, muebles y otros neto de depreciación acumulada </t>
  </si>
  <si>
    <t>Total activo</t>
  </si>
  <si>
    <t>PASIVOS Y PATRIMONIO</t>
  </si>
  <si>
    <t>Pasivos de intermediación</t>
  </si>
  <si>
    <t>Depósitos de clientes (Nota 8)</t>
  </si>
  <si>
    <t>Préstamos de otros bancos (Nota 11)</t>
  </si>
  <si>
    <t>Títulos de emisión propias (Nota 13)</t>
  </si>
  <si>
    <t>Otros pasivos</t>
  </si>
  <si>
    <t>Cuentas por pagar</t>
  </si>
  <si>
    <t>Provisiones</t>
  </si>
  <si>
    <t>Total pasivo</t>
  </si>
  <si>
    <t>Patrimonio:</t>
  </si>
  <si>
    <t>Capital social pagado</t>
  </si>
  <si>
    <t>Reserva de capital, resultados acumulados y patrimonio no ganado</t>
  </si>
  <si>
    <t>Total patrimonio</t>
  </si>
  <si>
    <t>Total pasivo y patrimonio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</si>
  <si>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</si>
  <si>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</si>
  <si>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</si>
  <si>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</si>
  <si>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</si>
  <si>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Intereses sobre depósitos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</si>
  <si>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</si>
  <si>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</si>
  <si>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</si>
  <si>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</si>
  <si>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</si>
  <si>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</si>
  <si>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Total costos de operación</t>
  </si>
  <si>
    <t>De funcionarios y empleados</t>
  </si>
  <si>
    <t>Generales</t>
  </si>
  <si>
    <t>Depreciaciones y amortizaciones</t>
  </si>
  <si>
    <t>Total gastos de operación</t>
  </si>
  <si>
    <t xml:space="preserve">Otros ingresos, neto </t>
  </si>
  <si>
    <t>Impuesto sobre la renta</t>
  </si>
  <si>
    <t>Contribución especial a los Grandes Contribuyentes</t>
  </si>
  <si>
    <t>Banco Atlántida El Salvador, S. A.</t>
  </si>
  <si>
    <t>Balance general intermedio (no auditado)</t>
  </si>
  <si>
    <t>Cartera de préstamos, neta de reservas de saneamiento (Nota 4 y 5)</t>
  </si>
  <si>
    <t>Préstamos  del Banco de Desarrollo de El Salvador (Nota 5 y 10)</t>
  </si>
  <si>
    <t>Reportos y otras obligaciones bursátiles, neto (Nota 12</t>
  </si>
  <si>
    <t>(Expresado en miles de dólares de los Estados Unidos de América)</t>
  </si>
  <si>
    <t>Estado de resultados intermedio (no auditado)</t>
  </si>
  <si>
    <t>Utilidad  antes de gastos</t>
  </si>
  <si>
    <t>Utilidad de operación</t>
  </si>
  <si>
    <t>Utilidad antes de impuestos</t>
  </si>
  <si>
    <t>Utilidad neta</t>
  </si>
  <si>
    <t>Reservas de saneamiento</t>
  </si>
  <si>
    <t>Gastos de operación (Nota19)</t>
  </si>
  <si>
    <t>Reportos y otras operaciones bursátiles</t>
  </si>
  <si>
    <t>Operaciones en moneda extranjera</t>
  </si>
  <si>
    <t>Al 31 de Diciembre de 2020 y 2019</t>
  </si>
  <si>
    <t>Reportos y otros ingresos por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</si>
</sst>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409]yyyy;@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165" fontId="0" fillId="0" borderId="1" xfId="1" applyNumberFormat="1" applyFont="1" applyBorder="1"/>
    <xf numFmtId="165" fontId="2" fillId="0" borderId="1" xfId="1" applyNumberFormat="1" applyFont="1" applyBorder="1"/>
    <xf numFmtId="165" fontId="2" fillId="0" borderId="0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0" fillId="0" borderId="0" xfId="1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showGridLines="0" tabSelected="1" topLeftCell="A16" workbookViewId="0">
      <selection activeCell="G45" sqref="G45"/>
    </sheetView>
  </sheetViews>
  <sheetFormatPr defaultRowHeight="15" x14ac:dyDescent="0.25"/>
  <cols>
    <col min="1" max="1" width="63.42578125" bestFit="1" customWidth="1"/>
    <col min="2" max="2" width="11.5703125" bestFit="1" customWidth="1"/>
    <col min="3" max="3" width="10" bestFit="1" customWidth="1"/>
  </cols>
  <sheetData>
    <row r="1" spans="1:2" x14ac:dyDescent="0.25">
      <c r="A1" s="11" t="s">
        <v>44</v>
      </c>
      <c r="B1" s="11"/>
    </row>
    <row r="2" spans="1:2" x14ac:dyDescent="0.25">
      <c r="A2" s="11" t="s">
        <v>45</v>
      </c>
      <c r="B2" s="11"/>
    </row>
    <row r="3" spans="1:2" x14ac:dyDescent="0.25">
      <c r="A3" s="11" t="s">
        <v>59</v>
      </c>
      <c r="B3" s="11"/>
    </row>
    <row r="4" spans="1:2" x14ac:dyDescent="0.25">
      <c r="A4" s="12" t="s">
        <v>49</v>
      </c>
      <c r="B4" s="12"/>
    </row>
    <row r="6" spans="1:2" x14ac:dyDescent="0.25">
      <c r="B6" s="1">
        <v>44012</v>
      </c>
    </row>
    <row r="7" spans="1:2" x14ac:dyDescent="0.25">
      <c r="A7" s="2" t="s">
        <v>0</v>
      </c>
    </row>
    <row r="8" spans="1:2" x14ac:dyDescent="0.25">
      <c r="A8" s="2" t="s">
        <v>1</v>
      </c>
    </row>
    <row r="9" spans="1:2" x14ac:dyDescent="0.25">
      <c r="A9" t="s" vm="1">
        <v>2</v>
      </c>
      <c r="B9" s="3">
        <v>131185.60000000001</v>
      </c>
    </row>
    <row r="10" spans="1:2" x14ac:dyDescent="0.25">
      <c r="A10" t="s">
        <v>57</v>
      </c>
      <c r="B10" s="3">
        <v>0</v>
      </c>
    </row>
    <row r="11" spans="1:2" x14ac:dyDescent="0.25">
      <c r="A11" t="s" vm="2">
        <v>3</v>
      </c>
      <c r="B11" s="3">
        <v>103415.4</v>
      </c>
    </row>
    <row r="12" spans="1:2" x14ac:dyDescent="0.25">
      <c r="A12" t="s">
        <v>46</v>
      </c>
      <c r="B12" s="5">
        <v>504407.3</v>
      </c>
    </row>
    <row r="13" spans="1:2" x14ac:dyDescent="0.25">
      <c r="B13" s="4">
        <f>SUM(B9:B12)</f>
        <v>739008.3</v>
      </c>
    </row>
    <row r="14" spans="1:2" x14ac:dyDescent="0.25">
      <c r="A14" s="2" t="s">
        <v>4</v>
      </c>
      <c r="B14" s="3"/>
    </row>
    <row r="15" spans="1:2" x14ac:dyDescent="0.25">
      <c r="A15" t="s">
        <v>5</v>
      </c>
      <c r="B15" s="3">
        <v>1513.4</v>
      </c>
    </row>
    <row r="16" spans="1:2" x14ac:dyDescent="0.25">
      <c r="A16" t="s" vm="3">
        <v>6</v>
      </c>
      <c r="B16" s="5">
        <v>11334.1</v>
      </c>
    </row>
    <row r="17" spans="1:2" x14ac:dyDescent="0.25">
      <c r="B17" s="4">
        <f>SUM(B15:B16)</f>
        <v>12847.5</v>
      </c>
    </row>
    <row r="18" spans="1:2" x14ac:dyDescent="0.25">
      <c r="A18" s="2" t="s">
        <v>7</v>
      </c>
      <c r="B18" s="3"/>
    </row>
    <row r="19" spans="1:2" x14ac:dyDescent="0.25">
      <c r="A19" t="s" vm="4">
        <v>8</v>
      </c>
      <c r="B19" s="5">
        <v>13668.8</v>
      </c>
    </row>
    <row r="20" spans="1:2" x14ac:dyDescent="0.25">
      <c r="A20" t="s">
        <v>9</v>
      </c>
      <c r="B20" s="4">
        <f>+B13+B17+B19</f>
        <v>765524.60000000009</v>
      </c>
    </row>
    <row r="21" spans="1:2" x14ac:dyDescent="0.25">
      <c r="B21" s="3"/>
    </row>
    <row r="22" spans="1:2" x14ac:dyDescent="0.25">
      <c r="A22" s="2" t="s">
        <v>10</v>
      </c>
      <c r="B22" s="3"/>
    </row>
    <row r="23" spans="1:2" x14ac:dyDescent="0.25">
      <c r="A23" t="s">
        <v>11</v>
      </c>
      <c r="B23" s="3"/>
    </row>
    <row r="24" spans="1:2" x14ac:dyDescent="0.25">
      <c r="A24" t="s" vm="5">
        <v>12</v>
      </c>
      <c r="B24" s="3">
        <v>505205.8</v>
      </c>
    </row>
    <row r="25" spans="1:2" x14ac:dyDescent="0.25">
      <c r="A25" t="s">
        <v>47</v>
      </c>
      <c r="B25" s="3">
        <v>35392.1</v>
      </c>
    </row>
    <row r="26" spans="1:2" x14ac:dyDescent="0.25">
      <c r="A26" t="s" vm="6">
        <v>13</v>
      </c>
      <c r="B26" s="3">
        <v>56698.400000000001</v>
      </c>
    </row>
    <row r="27" spans="1:2" x14ac:dyDescent="0.25">
      <c r="A27" t="s">
        <v>48</v>
      </c>
      <c r="B27" s="3">
        <v>5000</v>
      </c>
    </row>
    <row r="28" spans="1:2" x14ac:dyDescent="0.25">
      <c r="A28" t="s" vm="7">
        <v>14</v>
      </c>
      <c r="B28" s="3">
        <v>79879.100000000006</v>
      </c>
    </row>
    <row r="29" spans="1:2" x14ac:dyDescent="0.25">
      <c r="A29" t="s" vm="8">
        <v>6</v>
      </c>
      <c r="B29" s="5">
        <v>5232.8999999999996</v>
      </c>
    </row>
    <row r="30" spans="1:2" x14ac:dyDescent="0.25">
      <c r="B30" s="4">
        <f>SUM(B24:B29)</f>
        <v>687408.3</v>
      </c>
    </row>
    <row r="31" spans="1:2" x14ac:dyDescent="0.25">
      <c r="A31" s="2" t="s">
        <v>15</v>
      </c>
      <c r="B31" s="3"/>
    </row>
    <row r="32" spans="1:2" x14ac:dyDescent="0.25">
      <c r="A32" t="s" vm="9">
        <v>16</v>
      </c>
      <c r="B32" s="3">
        <v>3137</v>
      </c>
    </row>
    <row r="33" spans="1:2" x14ac:dyDescent="0.25">
      <c r="A33" t="s" vm="10">
        <v>17</v>
      </c>
      <c r="B33" s="3">
        <v>1430.7</v>
      </c>
    </row>
    <row r="34" spans="1:2" x14ac:dyDescent="0.25">
      <c r="A34" t="s" vm="11">
        <v>6</v>
      </c>
      <c r="B34" s="5">
        <v>310.8</v>
      </c>
    </row>
    <row r="35" spans="1:2" x14ac:dyDescent="0.25">
      <c r="B35" s="8">
        <f>SUM(B32:B34)</f>
        <v>4878.5</v>
      </c>
    </row>
    <row r="36" spans="1:2" x14ac:dyDescent="0.25">
      <c r="A36" s="2" t="s">
        <v>18</v>
      </c>
      <c r="B36" s="6">
        <f>+B30+B35</f>
        <v>692286.8</v>
      </c>
    </row>
    <row r="37" spans="1:2" x14ac:dyDescent="0.25">
      <c r="A37" s="2"/>
      <c r="B37" s="7"/>
    </row>
    <row r="38" spans="1:2" x14ac:dyDescent="0.25">
      <c r="A38" s="2" t="s">
        <v>19</v>
      </c>
      <c r="B38" s="3"/>
    </row>
    <row r="39" spans="1:2" x14ac:dyDescent="0.25">
      <c r="A39" t="s" vm="12">
        <v>20</v>
      </c>
      <c r="B39" s="3">
        <v>65000</v>
      </c>
    </row>
    <row r="40" spans="1:2" x14ac:dyDescent="0.25">
      <c r="A40" t="s" vm="13">
        <v>21</v>
      </c>
      <c r="B40" s="3">
        <v>8237.7999999999993</v>
      </c>
    </row>
    <row r="41" spans="1:2" x14ac:dyDescent="0.25">
      <c r="A41" s="2" t="s">
        <v>22</v>
      </c>
      <c r="B41" s="6">
        <f>SUM(B39:B40)</f>
        <v>73237.8</v>
      </c>
    </row>
    <row r="42" spans="1:2" x14ac:dyDescent="0.25">
      <c r="A42" s="2" t="s">
        <v>23</v>
      </c>
      <c r="B42" s="6">
        <f>+B36+B41</f>
        <v>765524.60000000009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0"/>
  <sheetViews>
    <sheetView showGridLines="0" topLeftCell="A16" workbookViewId="0">
      <selection activeCell="A28" sqref="A28"/>
    </sheetView>
  </sheetViews>
  <sheetFormatPr defaultRowHeight="15" x14ac:dyDescent="0.25"/>
  <cols>
    <col min="1" max="1" width="63.42578125" bestFit="1" customWidth="1"/>
    <col min="2" max="2" width="11.5703125" bestFit="1" customWidth="1"/>
    <col min="3" max="3" width="10" bestFit="1" customWidth="1"/>
  </cols>
  <sheetData>
    <row r="2" spans="1:2" x14ac:dyDescent="0.25">
      <c r="A2" s="11" t="s">
        <v>44</v>
      </c>
      <c r="B2" s="11"/>
    </row>
    <row r="3" spans="1:2" x14ac:dyDescent="0.25">
      <c r="A3" s="11" t="s">
        <v>50</v>
      </c>
      <c r="B3" s="11"/>
    </row>
    <row r="4" spans="1:2" x14ac:dyDescent="0.25">
      <c r="A4" s="11" t="s">
        <v>59</v>
      </c>
      <c r="B4" s="11"/>
    </row>
    <row r="5" spans="1:2" x14ac:dyDescent="0.25">
      <c r="A5" s="12" t="s">
        <v>49</v>
      </c>
      <c r="B5" s="12"/>
    </row>
    <row r="7" spans="1:2" x14ac:dyDescent="0.25">
      <c r="B7" s="1">
        <v>44012</v>
      </c>
    </row>
    <row r="8" spans="1:2" x14ac:dyDescent="0.25">
      <c r="A8" s="2" t="s">
        <v>24</v>
      </c>
    </row>
    <row r="9" spans="1:2" x14ac:dyDescent="0.25">
      <c r="A9" t="s" vm="14">
        <v>25</v>
      </c>
      <c r="B9" s="3">
        <v>40585.599999999999</v>
      </c>
    </row>
    <row r="10" spans="1:2" x14ac:dyDescent="0.25">
      <c r="A10" t="s" vm="15">
        <v>26</v>
      </c>
      <c r="B10" s="3">
        <v>69.7</v>
      </c>
    </row>
    <row r="11" spans="1:2" x14ac:dyDescent="0.25">
      <c r="A11" t="s" vm="16">
        <v>27</v>
      </c>
      <c r="B11" s="3">
        <v>6060.3</v>
      </c>
    </row>
    <row r="12" spans="1:2" x14ac:dyDescent="0.25">
      <c r="A12" t="s" vm="17">
        <v>28</v>
      </c>
      <c r="B12" s="3">
        <v>60.2</v>
      </c>
    </row>
    <row r="13" spans="1:2" x14ac:dyDescent="0.25">
      <c r="A13" t="s">
        <v>60</v>
      </c>
      <c r="B13" s="3">
        <v>23.9</v>
      </c>
    </row>
    <row r="14" spans="1:2" x14ac:dyDescent="0.25">
      <c r="A14" t="s" vm="18">
        <v>29</v>
      </c>
      <c r="B14" s="3">
        <v>728.3</v>
      </c>
    </row>
    <row r="15" spans="1:2" x14ac:dyDescent="0.25">
      <c r="A15" t="s" vm="30">
        <v>58</v>
      </c>
      <c r="B15" s="3">
        <v>0</v>
      </c>
    </row>
    <row r="16" spans="1:2" x14ac:dyDescent="0.25">
      <c r="A16" t="s" vm="19">
        <v>30</v>
      </c>
      <c r="B16" s="5">
        <v>3770.7</v>
      </c>
    </row>
    <row r="17" spans="1:2" x14ac:dyDescent="0.25">
      <c r="B17" s="8">
        <f>SUM(B9:B16)</f>
        <v>51298.7</v>
      </c>
    </row>
    <row r="18" spans="1:2" x14ac:dyDescent="0.25">
      <c r="A18" s="2" t="s">
        <v>31</v>
      </c>
      <c r="B18" s="3"/>
    </row>
    <row r="19" spans="1:2" x14ac:dyDescent="0.25">
      <c r="A19" t="s" vm="20">
        <v>32</v>
      </c>
      <c r="B19" s="3">
        <v>-16508.3</v>
      </c>
    </row>
    <row r="20" spans="1:2" x14ac:dyDescent="0.25">
      <c r="A20" t="s" vm="21">
        <v>33</v>
      </c>
      <c r="B20" s="3">
        <v>-5294.8</v>
      </c>
    </row>
    <row r="21" spans="1:2" x14ac:dyDescent="0.25">
      <c r="A21" t="s" vm="22">
        <v>34</v>
      </c>
      <c r="B21" s="3">
        <v>-4233.8</v>
      </c>
    </row>
    <row r="22" spans="1:2" x14ac:dyDescent="0.25">
      <c r="A22" t="s" vm="23">
        <v>35</v>
      </c>
      <c r="B22" s="3">
        <v>-95.4</v>
      </c>
    </row>
    <row r="23" spans="1:2" x14ac:dyDescent="0.25">
      <c r="B23" s="3">
        <v>0</v>
      </c>
    </row>
    <row r="24" spans="1:2" x14ac:dyDescent="0.25">
      <c r="A24" t="s">
        <v>30</v>
      </c>
      <c r="B24" s="5">
        <v>-975.7</v>
      </c>
    </row>
    <row r="25" spans="1:2" x14ac:dyDescent="0.25">
      <c r="A25" t="s" vm="18">
        <v>36</v>
      </c>
      <c r="B25" s="8">
        <f>SUM(B19:B24)</f>
        <v>-27108</v>
      </c>
    </row>
    <row r="26" spans="1:2" x14ac:dyDescent="0.25">
      <c r="A26" t="s">
        <v>55</v>
      </c>
      <c r="B26" s="5">
        <v>-3509.4</v>
      </c>
    </row>
    <row r="27" spans="1:2" x14ac:dyDescent="0.25">
      <c r="B27" s="3"/>
    </row>
    <row r="28" spans="1:2" x14ac:dyDescent="0.25">
      <c r="A28" s="2" t="s">
        <v>51</v>
      </c>
      <c r="B28" s="6">
        <f>+B17+B25+B26</f>
        <v>20681.299999999996</v>
      </c>
    </row>
    <row r="29" spans="1:2" x14ac:dyDescent="0.25">
      <c r="A29" t="s">
        <v>56</v>
      </c>
      <c r="B29" s="3"/>
    </row>
    <row r="30" spans="1:2" x14ac:dyDescent="0.25">
      <c r="A30" t="s" vm="24">
        <v>37</v>
      </c>
      <c r="B30" s="3">
        <v>9825.2000000000007</v>
      </c>
    </row>
    <row r="31" spans="1:2" x14ac:dyDescent="0.25">
      <c r="A31" t="s" vm="25">
        <v>38</v>
      </c>
      <c r="B31" s="3">
        <v>8058.6</v>
      </c>
    </row>
    <row r="32" spans="1:2" x14ac:dyDescent="0.25">
      <c r="A32" t="s" vm="26">
        <v>39</v>
      </c>
      <c r="B32" s="5">
        <v>2140.3000000000002</v>
      </c>
    </row>
    <row r="33" spans="1:2" x14ac:dyDescent="0.25">
      <c r="A33" s="2" t="s">
        <v>40</v>
      </c>
      <c r="B33" s="6">
        <f>SUM(B30:B32)</f>
        <v>20024.100000000002</v>
      </c>
    </row>
    <row r="34" spans="1:2" x14ac:dyDescent="0.25">
      <c r="A34" t="s">
        <v>52</v>
      </c>
      <c r="B34" s="9">
        <f>+B28-B33</f>
        <v>657.19999999999345</v>
      </c>
    </row>
    <row r="35" spans="1:2" x14ac:dyDescent="0.25">
      <c r="A35" t="s" vm="27">
        <v>41</v>
      </c>
      <c r="B35" s="5">
        <v>1079.0999999999999</v>
      </c>
    </row>
    <row r="36" spans="1:2" x14ac:dyDescent="0.25">
      <c r="B36" s="3"/>
    </row>
    <row r="37" spans="1:2" x14ac:dyDescent="0.25">
      <c r="A37" s="2" t="s">
        <v>53</v>
      </c>
      <c r="B37" s="7">
        <f>+B34+B35</f>
        <v>1736.2999999999934</v>
      </c>
    </row>
    <row r="38" spans="1:2" x14ac:dyDescent="0.25">
      <c r="A38" t="s" vm="28">
        <v>42</v>
      </c>
      <c r="B38" s="10">
        <v>-6.3</v>
      </c>
    </row>
    <row r="39" spans="1:2" x14ac:dyDescent="0.25">
      <c r="A39" t="s" vm="29">
        <v>43</v>
      </c>
      <c r="B39" s="5">
        <v>-261.10000000000002</v>
      </c>
    </row>
    <row r="40" spans="1:2" x14ac:dyDescent="0.25">
      <c r="A40" s="2" t="s">
        <v>54</v>
      </c>
      <c r="B40" s="8">
        <f>SUM(B37:B39)</f>
        <v>1468.8999999999933</v>
      </c>
    </row>
  </sheetData>
  <mergeCells count="4">
    <mergeCell ref="A4:B4"/>
    <mergeCell ref="A5:B5"/>
    <mergeCell ref="A2:B2"/>
    <mergeCell ref="A3:B3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 BVES</vt:lpstr>
      <vt:lpstr>ER BVES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Yovani Alexander Mejia Ponce</dc:creator>
  <cp:lastModifiedBy>Carlos Alberto Granadeño</cp:lastModifiedBy>
  <dcterms:created xsi:type="dcterms:W3CDTF">2020-07-31T18:18:42Z</dcterms:created>
  <dcterms:modified xsi:type="dcterms:W3CDTF">2021-02-18T20:47:52Z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2020-07-31T18:41:45.4717503Z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e1b5c02a-1ac3-42ba-bc33-1016b54cb518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