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"/>
    </mc:Choice>
  </mc:AlternateContent>
  <xr:revisionPtr revIDLastSave="0" documentId="13_ncr:1_{DA0DA53B-1B27-4BE6-AEDF-8F243E934C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 - ENE 2021" sheetId="1" r:id="rId1"/>
    <sheet name="ER - ENE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8" i="2"/>
  <c r="E8" i="2"/>
  <c r="E27" i="2" l="1"/>
  <c r="E34" i="2" s="1"/>
  <c r="H39" i="1"/>
  <c r="H32" i="1"/>
  <c r="H21" i="1"/>
  <c r="H14" i="1"/>
  <c r="D39" i="1"/>
  <c r="D27" i="1"/>
  <c r="D20" i="1"/>
  <c r="D13" i="1"/>
  <c r="E40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<sst xmlns="http://schemas.openxmlformats.org/spreadsheetml/2006/main" count="99" uniqueCount="92">
  <si>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</si>
  <si>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</si>
  <si>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enero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</si>
  <si>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</si>
  <si>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</si>
  <si>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</si>
  <si>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</si>
  <si>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</si>
  <si>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</si>
  <si>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</si>
  <si>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</si>
  <si>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</si>
  <si>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</si>
  <si>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</si>
  <si>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</si>
  <si>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</si>
  <si>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</si>
  <si>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</si>
  <si>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</si>
  <si>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</si>
  <si>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</si>
  <si>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</si>
  <si>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</si>
  <si>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</si>
  <si>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</si>
  <si>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</si>
  <si>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</si>
  <si>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</si>
  <si>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</si>
  <si>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</si>
  <si>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</si>
  <si>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</si>
  <si>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</si>
  <si>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</si>
  <si>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</si>
  <si>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</si>
  <si>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</si>
  <si>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</si>
  <si>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</si>
  <si>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</si>
  <si>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</si>
  <si>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</si>
  <si>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</si>
  <si>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</si>
  <si>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</si>
  <si>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</si>
  <si>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</si>
  <si>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</si>
  <si>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</si>
  <si>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</si>
  <si>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</si>
  <si>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</si>
  <si>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</si>
  <si>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</si>
  <si>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</si>
  <si>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</si>
  <si>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</si>
  <si>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</si>
  <si>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</si>
  <si>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</si>
  <si>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</si>
  <si>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</si>
  <si>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enero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</si>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</sst>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5"/>
  <sheetViews>
    <sheetView tabSelected="1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573644405.86000001</v>
      </c>
      <c r="F10" s="5" t="s">
        <v>29</v>
      </c>
      <c r="H10" s="6">
        <v>2215483355</v>
      </c>
    </row>
    <row r="11" spans="2:8" x14ac:dyDescent="0.25">
      <c r="B11" s="5" t="s">
        <v>8</v>
      </c>
      <c r="D11" s="6">
        <v>346227998.43000001</v>
      </c>
      <c r="F11" s="5" t="s">
        <v>30</v>
      </c>
      <c r="H11" s="6">
        <v>195116800.55000001</v>
      </c>
    </row>
    <row r="12" spans="2:8" x14ac:dyDescent="0.25">
      <c r="B12" s="5" t="s">
        <v>9</v>
      </c>
      <c r="D12" s="6">
        <v>1921132715.48</v>
      </c>
      <c r="F12" s="5" t="s">
        <v>31</v>
      </c>
      <c r="H12" s="6">
        <v>22942212.239999998</v>
      </c>
    </row>
    <row r="13" spans="2:8" x14ac:dyDescent="0.25">
      <c r="B13" s="4" t="s">
        <v>10</v>
      </c>
      <c r="D13" s="7">
        <f>SUM(D10:D12)</f>
        <v>2841005119.77</v>
      </c>
      <c r="F13" s="5" t="s">
        <v>32</v>
      </c>
      <c r="H13" s="6">
        <v>135698517.74000001</v>
      </c>
    </row>
    <row r="14" spans="2:8" x14ac:dyDescent="0.25">
      <c r="B14" s="5"/>
      <c r="D14" s="6"/>
      <c r="F14" s="4" t="s">
        <v>33</v>
      </c>
      <c r="H14" s="7">
        <f>SUM(H10:H13)</f>
        <v>2569240885.5299997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2131411</v>
      </c>
      <c r="F16" s="4" t="s">
        <v>34</v>
      </c>
      <c r="H16" s="6"/>
    </row>
    <row r="17" spans="2:8" x14ac:dyDescent="0.25">
      <c r="B17" s="5" t="s">
        <v>13</v>
      </c>
      <c r="D17" s="6">
        <v>402488.26</v>
      </c>
      <c r="F17" s="5" t="s">
        <v>35</v>
      </c>
      <c r="H17" s="6">
        <v>38295652.690000534</v>
      </c>
    </row>
    <row r="18" spans="2:8" x14ac:dyDescent="0.25">
      <c r="B18" s="5" t="s">
        <v>14</v>
      </c>
      <c r="D18" s="6">
        <v>9700434.6300000008</v>
      </c>
      <c r="F18" s="5" t="s">
        <v>36</v>
      </c>
      <c r="H18" s="6">
        <v>937499.63</v>
      </c>
    </row>
    <row r="19" spans="2:8" x14ac:dyDescent="0.25">
      <c r="B19" s="5" t="s">
        <v>15</v>
      </c>
      <c r="D19" s="6">
        <v>15909571.219999999</v>
      </c>
      <c r="F19" s="5" t="s">
        <v>37</v>
      </c>
      <c r="H19" s="6">
        <v>7791732.4199999999</v>
      </c>
    </row>
    <row r="20" spans="2:8" x14ac:dyDescent="0.25">
      <c r="B20" s="4" t="s">
        <v>16</v>
      </c>
      <c r="D20" s="7">
        <f>SUM(D16:D19)</f>
        <v>28143905.109999999</v>
      </c>
      <c r="F20" s="5" t="s">
        <v>38</v>
      </c>
      <c r="H20" s="6">
        <v>5725525.0199999996</v>
      </c>
    </row>
    <row r="21" spans="2:8" x14ac:dyDescent="0.25">
      <c r="B21" s="5"/>
      <c r="D21" s="6"/>
      <c r="F21" s="4" t="s">
        <v>39</v>
      </c>
      <c r="H21" s="7">
        <f>SUM(H17:H20)</f>
        <v>52750409.760000542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2621991295.2900004</v>
      </c>
    </row>
    <row r="24" spans="2:8" x14ac:dyDescent="0.25">
      <c r="B24" s="5" t="s">
        <v>18</v>
      </c>
      <c r="D24" s="6">
        <v>3444820.66</v>
      </c>
      <c r="F24" s="5"/>
      <c r="H24" s="6"/>
    </row>
    <row r="25" spans="2:8" x14ac:dyDescent="0.25">
      <c r="B25" s="5" t="s">
        <v>19</v>
      </c>
      <c r="D25" s="6">
        <v>22080636.719999999</v>
      </c>
      <c r="F25" s="4" t="s">
        <v>41</v>
      </c>
      <c r="H25" s="6"/>
    </row>
    <row r="26" spans="2:8" x14ac:dyDescent="0.25">
      <c r="B26" s="5" t="s">
        <v>20</v>
      </c>
      <c r="D26" s="6">
        <v>3712275.79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29237733.169999998</v>
      </c>
      <c r="F27" s="5" t="s">
        <v>43</v>
      </c>
      <c r="H27" s="6">
        <v>40250109</v>
      </c>
    </row>
    <row r="28" spans="2:8" x14ac:dyDescent="0.25">
      <c r="B28" s="5"/>
      <c r="D28" s="6"/>
      <c r="F28" s="5" t="s">
        <v>44</v>
      </c>
      <c r="H28" s="6">
        <v>43377665.93</v>
      </c>
    </row>
    <row r="29" spans="2:8" x14ac:dyDescent="0.25">
      <c r="B29" s="5"/>
      <c r="D29" s="6"/>
      <c r="F29" s="5" t="s">
        <v>45</v>
      </c>
      <c r="H29" s="6">
        <v>2319487.66</v>
      </c>
    </row>
    <row r="30" spans="2:8" x14ac:dyDescent="0.25">
      <c r="B30" s="5"/>
      <c r="D30" s="6"/>
      <c r="F30" s="5" t="s">
        <v>46</v>
      </c>
      <c r="H30" s="6">
        <v>27863742.260000002</v>
      </c>
    </row>
    <row r="31" spans="2:8" x14ac:dyDescent="0.25">
      <c r="B31" s="5"/>
      <c r="D31" s="6"/>
      <c r="F31" s="5" t="s">
        <v>47</v>
      </c>
      <c r="H31" s="6">
        <v>906502.95</v>
      </c>
    </row>
    <row r="32" spans="2:8" x14ac:dyDescent="0.25">
      <c r="B32" s="5"/>
      <c r="D32" s="6"/>
      <c r="F32" s="4" t="s">
        <v>48</v>
      </c>
      <c r="H32" s="7">
        <f>SUM(H26:H31)</f>
        <v>275717943.80000001</v>
      </c>
    </row>
    <row r="33" spans="2:8" x14ac:dyDescent="0.25">
      <c r="B33" s="5"/>
      <c r="D33" s="6"/>
      <c r="F33" s="5"/>
      <c r="H33" s="6"/>
    </row>
    <row r="34" spans="2:8" ht="15.75" thickBot="1" x14ac:dyDescent="0.3">
      <c r="B34" s="4" t="s">
        <v>22</v>
      </c>
      <c r="D34" s="8">
        <f>D13+D20+D27</f>
        <v>2898386758.0500002</v>
      </c>
      <c r="F34" s="4" t="s">
        <v>49</v>
      </c>
      <c r="H34" s="8">
        <f>H32+H23</f>
        <v>2897709239.0900006</v>
      </c>
    </row>
    <row r="35" spans="2:8" ht="15.75" thickTop="1" x14ac:dyDescent="0.25">
      <c r="B35" s="5"/>
      <c r="D35" s="6"/>
      <c r="F35" s="5"/>
      <c r="H35" s="6"/>
    </row>
    <row r="36" spans="2:8" x14ac:dyDescent="0.25">
      <c r="B36" s="4" t="s">
        <v>23</v>
      </c>
      <c r="D36" s="6"/>
      <c r="F36" s="4" t="s">
        <v>50</v>
      </c>
      <c r="H36" s="6"/>
    </row>
    <row r="37" spans="2:8" x14ac:dyDescent="0.25">
      <c r="B37" s="5" t="s">
        <v>24</v>
      </c>
      <c r="D37" s="6">
        <v>33588500.090000004</v>
      </c>
      <c r="F37" s="5" t="s">
        <v>51</v>
      </c>
      <c r="H37" s="6">
        <v>31439189.890000001</v>
      </c>
    </row>
    <row r="38" spans="2:8" x14ac:dyDescent="0.25">
      <c r="B38" s="5" t="s">
        <v>25</v>
      </c>
      <c r="D38" s="6">
        <v>73689234.25</v>
      </c>
      <c r="F38" s="5" t="s">
        <v>52</v>
      </c>
      <c r="H38" s="6">
        <v>76516063.409999996</v>
      </c>
    </row>
    <row r="39" spans="2:8" x14ac:dyDescent="0.25">
      <c r="B39" s="4" t="s">
        <v>26</v>
      </c>
      <c r="D39" s="7">
        <f>SUM(D37:D38)</f>
        <v>107277734.34</v>
      </c>
      <c r="F39" s="4" t="s">
        <v>53</v>
      </c>
      <c r="H39" s="7">
        <f>SUM(H37:H38)</f>
        <v>107955253.3</v>
      </c>
    </row>
    <row r="40" spans="2:8" x14ac:dyDescent="0.25">
      <c r="B40" s="5"/>
      <c r="D40" s="6"/>
      <c r="F40" s="5"/>
      <c r="H40" s="6"/>
    </row>
    <row r="41" spans="2:8" ht="15.75" thickBot="1" x14ac:dyDescent="0.3">
      <c r="B41" s="4" t="s">
        <v>27</v>
      </c>
      <c r="D41" s="8">
        <f>D39+D34</f>
        <v>3005664492.3900003</v>
      </c>
      <c r="F41" s="4" t="s">
        <v>54</v>
      </c>
      <c r="H41" s="8">
        <f>H39+H34</f>
        <v>3005664492.3900008</v>
      </c>
    </row>
    <row r="42" spans="2:8" ht="15.75" thickTop="1" x14ac:dyDescent="0.25"/>
    <row r="49" spans="2:8" x14ac:dyDescent="0.25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25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25">
      <c r="B54" s="14" t="s">
        <v>59</v>
      </c>
      <c r="C54" s="14"/>
      <c r="D54" s="14"/>
      <c r="E54" s="14"/>
      <c r="F54" s="14"/>
      <c r="G54" s="14"/>
      <c r="H54" s="14"/>
    </row>
    <row r="55" spans="2:8" x14ac:dyDescent="0.25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41" bottom="0.41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57"/>
  <sheetViews>
    <sheetView view="pageBreakPreview" topLeftCell="A34" zoomScale="60" zoomScaleNormal="100" workbookViewId="0">
      <selection activeCell="H42" sqref="H42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61</v>
      </c>
      <c r="C3" s="16"/>
      <c r="D3" s="16"/>
      <c r="E3" s="16"/>
    </row>
    <row r="4" spans="2:5" ht="15.75" x14ac:dyDescent="0.25">
      <c r="B4" s="16" t="s">
        <v>62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8" spans="2:5" x14ac:dyDescent="0.25">
      <c r="B8" s="11" t="s">
        <v>63</v>
      </c>
      <c r="E8" s="12">
        <f>SUM(E9:E15)</f>
        <v>19388965.070000004</v>
      </c>
    </row>
    <row r="9" spans="2:5" x14ac:dyDescent="0.25">
      <c r="B9" s="5" t="s">
        <v>64</v>
      </c>
      <c r="E9" s="6">
        <v>15632750.18</v>
      </c>
    </row>
    <row r="10" spans="2:5" x14ac:dyDescent="0.25">
      <c r="B10" s="5" t="s">
        <v>65</v>
      </c>
      <c r="E10" s="6">
        <v>854201.9</v>
      </c>
    </row>
    <row r="11" spans="2:5" x14ac:dyDescent="0.25">
      <c r="B11" s="5" t="s">
        <v>66</v>
      </c>
      <c r="E11" s="6">
        <v>1558828.53</v>
      </c>
    </row>
    <row r="12" spans="2:5" x14ac:dyDescent="0.25">
      <c r="B12" s="5" t="s">
        <v>67</v>
      </c>
      <c r="E12" s="6">
        <v>6041.12</v>
      </c>
    </row>
    <row r="13" spans="2:5" x14ac:dyDescent="0.25">
      <c r="B13" s="5" t="s">
        <v>68</v>
      </c>
      <c r="E13" s="6">
        <v>53243.96</v>
      </c>
    </row>
    <row r="14" spans="2:5" x14ac:dyDescent="0.25">
      <c r="B14" s="5" t="s">
        <v>69</v>
      </c>
      <c r="E14" s="6">
        <v>253729.01</v>
      </c>
    </row>
    <row r="15" spans="2:5" x14ac:dyDescent="0.25">
      <c r="B15" s="5" t="s">
        <v>70</v>
      </c>
      <c r="E15" s="6">
        <v>1030170.37</v>
      </c>
    </row>
    <row r="16" spans="2:5" x14ac:dyDescent="0.25">
      <c r="B16" s="5"/>
      <c r="E16" s="6"/>
    </row>
    <row r="17" spans="2:5" x14ac:dyDescent="0.25">
      <c r="B17" s="4" t="s">
        <v>71</v>
      </c>
      <c r="E17" s="6"/>
    </row>
    <row r="18" spans="2:5" x14ac:dyDescent="0.25">
      <c r="B18" s="4" t="s">
        <v>72</v>
      </c>
      <c r="E18" s="12">
        <f>SUM(E19:E23)</f>
        <v>5441805.5800000001</v>
      </c>
    </row>
    <row r="19" spans="2:5" x14ac:dyDescent="0.25">
      <c r="B19" s="5" t="s">
        <v>73</v>
      </c>
      <c r="E19" s="6">
        <v>3618434.58</v>
      </c>
    </row>
    <row r="20" spans="2:5" x14ac:dyDescent="0.25">
      <c r="B20" s="5" t="s">
        <v>74</v>
      </c>
      <c r="E20" s="6">
        <v>535654.15</v>
      </c>
    </row>
    <row r="21" spans="2:5" x14ac:dyDescent="0.25">
      <c r="B21" s="5" t="s">
        <v>75</v>
      </c>
      <c r="E21" s="6">
        <v>678544.59</v>
      </c>
    </row>
    <row r="22" spans="2:5" x14ac:dyDescent="0.25">
      <c r="B22" s="5" t="s">
        <v>76</v>
      </c>
      <c r="E22" s="6">
        <v>17111.849999999999</v>
      </c>
    </row>
    <row r="23" spans="2:5" x14ac:dyDescent="0.25">
      <c r="B23" s="5" t="s">
        <v>77</v>
      </c>
      <c r="E23" s="6">
        <v>592060.40999999992</v>
      </c>
    </row>
    <row r="24" spans="2:5" x14ac:dyDescent="0.25">
      <c r="B24" s="5"/>
      <c r="E24" s="6"/>
    </row>
    <row r="25" spans="2:5" x14ac:dyDescent="0.25">
      <c r="B25" s="5" t="s">
        <v>78</v>
      </c>
      <c r="E25" s="6">
        <v>4775282.32</v>
      </c>
    </row>
    <row r="26" spans="2:5" x14ac:dyDescent="0.25">
      <c r="B26" s="5"/>
      <c r="E26" s="13"/>
    </row>
    <row r="27" spans="2:5" x14ac:dyDescent="0.25">
      <c r="B27" s="4" t="s">
        <v>79</v>
      </c>
      <c r="E27" s="9">
        <f>+E8-E18-E25</f>
        <v>9171877.1700000037</v>
      </c>
    </row>
    <row r="28" spans="2:5" x14ac:dyDescent="0.25">
      <c r="B28" s="5"/>
      <c r="E28" s="6"/>
    </row>
    <row r="29" spans="2:5" x14ac:dyDescent="0.25">
      <c r="B29" s="4" t="s">
        <v>80</v>
      </c>
      <c r="E29" s="12">
        <f>SUM(E30:E32)</f>
        <v>6860033.5800000001</v>
      </c>
    </row>
    <row r="30" spans="2:5" x14ac:dyDescent="0.25">
      <c r="B30" s="5" t="s">
        <v>81</v>
      </c>
      <c r="E30" s="6">
        <v>2792715.84</v>
      </c>
    </row>
    <row r="31" spans="2:5" x14ac:dyDescent="0.25">
      <c r="B31" s="5" t="s">
        <v>82</v>
      </c>
      <c r="E31" s="6">
        <v>3531003.76</v>
      </c>
    </row>
    <row r="32" spans="2:5" x14ac:dyDescent="0.25">
      <c r="B32" s="5" t="s">
        <v>83</v>
      </c>
      <c r="E32" s="6">
        <v>536313.98</v>
      </c>
    </row>
    <row r="33" spans="2:5" x14ac:dyDescent="0.25">
      <c r="B33" s="5"/>
      <c r="E33" s="13"/>
    </row>
    <row r="34" spans="2:5" x14ac:dyDescent="0.25">
      <c r="B34" s="4" t="s">
        <v>84</v>
      </c>
      <c r="E34" s="9">
        <f>+E27-E29</f>
        <v>2311843.5900000036</v>
      </c>
    </row>
    <row r="35" spans="2:5" x14ac:dyDescent="0.25">
      <c r="B35" s="5"/>
      <c r="E35" s="6"/>
    </row>
    <row r="36" spans="2:5" x14ac:dyDescent="0.25">
      <c r="B36" s="4" t="s">
        <v>85</v>
      </c>
      <c r="E36" s="12">
        <f>SUM(E37:E38)</f>
        <v>1102937.06</v>
      </c>
    </row>
    <row r="37" spans="2:5" x14ac:dyDescent="0.25">
      <c r="B37" s="5" t="s">
        <v>86</v>
      </c>
      <c r="E37" s="6">
        <v>1307776.44</v>
      </c>
    </row>
    <row r="38" spans="2:5" x14ac:dyDescent="0.25">
      <c r="B38" s="5" t="s">
        <v>87</v>
      </c>
      <c r="E38" s="6">
        <v>-204839.37999999998</v>
      </c>
    </row>
    <row r="39" spans="2:5" x14ac:dyDescent="0.25">
      <c r="B39" s="5"/>
      <c r="E39" s="13"/>
    </row>
    <row r="40" spans="2:5" x14ac:dyDescent="0.25">
      <c r="B40" s="4" t="s">
        <v>88</v>
      </c>
      <c r="E40" s="9">
        <f>+E34+E36</f>
        <v>3414780.6500000036</v>
      </c>
    </row>
    <row r="41" spans="2:5" x14ac:dyDescent="0.25">
      <c r="B41" s="5"/>
      <c r="E41" s="6"/>
    </row>
    <row r="42" spans="2:5" x14ac:dyDescent="0.25">
      <c r="B42" s="5" t="s">
        <v>89</v>
      </c>
      <c r="E42" s="6">
        <v>-1095292.99</v>
      </c>
    </row>
    <row r="43" spans="2:5" x14ac:dyDescent="0.25">
      <c r="B43" s="5"/>
      <c r="E43" s="13"/>
    </row>
    <row r="44" spans="2:5" x14ac:dyDescent="0.25">
      <c r="B44" s="4" t="s">
        <v>90</v>
      </c>
      <c r="E44" s="9">
        <f>+E40+E42</f>
        <v>2319487.6600000039</v>
      </c>
    </row>
    <row r="45" spans="2:5" x14ac:dyDescent="0.25">
      <c r="B45" s="5"/>
      <c r="E45" s="6"/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10" t="s">
        <v>91</v>
      </c>
      <c r="C49" s="18" t="s">
        <v>57</v>
      </c>
      <c r="D49" s="18"/>
      <c r="E49" s="18"/>
    </row>
    <row r="50" spans="2:5" x14ac:dyDescent="0.25">
      <c r="B50" s="2" t="s">
        <v>56</v>
      </c>
      <c r="C50" s="15" t="s">
        <v>58</v>
      </c>
      <c r="D50" s="15"/>
      <c r="E50" s="15"/>
    </row>
    <row r="56" spans="2:5" x14ac:dyDescent="0.25">
      <c r="B56" s="18" t="s">
        <v>59</v>
      </c>
      <c r="C56" s="18"/>
      <c r="D56" s="18"/>
      <c r="E56" s="18"/>
    </row>
    <row r="57" spans="2:5" x14ac:dyDescent="0.25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ENE 2021</vt:lpstr>
      <vt:lpstr>ER - ENE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2021-02-08T16:35:48Z</cp:lastPrinted>
  <dcterms:created xsi:type="dcterms:W3CDTF">2021-02-08T16:00:00Z</dcterms:created>
  <dcterms:modified xsi:type="dcterms:W3CDTF">2021-02-08T16:35:54Z</dcterms:modified>
</cp:coreProperties>
</file>