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490" windowHeight="7530" activeTab="1"/>
  </bookViews>
  <sheets>
    <sheet name="Balance" sheetId="5" r:id="rId1"/>
    <sheet name="Resultado" sheetId="6" r:id="rId2"/>
  </sheets>
  <definedNames>
    <definedName name="_xlnm.Print_Area" localSheetId="0">Balance!$A$1:$H$50</definedName>
    <definedName name="_xlnm.Print_Area" localSheetId="1">Resultado!$A$3:$I$48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5"/>
  <c r="I10" i="6"/>
  <c r="I15"/>
  <c r="I23"/>
  <c r="I28"/>
  <c r="H9" i="5"/>
  <c r="H15"/>
  <c r="H21"/>
  <c r="H25"/>
  <c r="H28"/>
  <c r="H34"/>
  <c r="H31" l="1"/>
  <c r="I20" i="6"/>
  <c r="I26" s="1"/>
  <c r="I32" s="1"/>
  <c r="I38" s="1"/>
  <c r="H18" i="5"/>
  <c r="H39" l="1"/>
  <c r="L41" i="6" s="1"/>
  <c r="H37" i="5" l="1"/>
  <c r="H41" l="1"/>
  <c r="K42" s="1"/>
  <c r="H40"/>
</calcChain>
</file>

<file path=xl/sharedStrings.xml><?xml version="1.0" encoding="utf-8"?>
<sst xmlns="http://schemas.openxmlformats.org/spreadsheetml/2006/main" count="100" uniqueCount="67">
  <si>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</si>
  <si>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</si>
  <si>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</si>
  <si>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</si>
  <si>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</si>
  <si>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</si>
  <si>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</si>
  <si>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</si>
  <si>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</si>
  <si>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</si>
  <si>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</si>
  <si>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</si>
  <si>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</si>
  <si>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</si>
  <si>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</si>
  <si>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</si>
  <si>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</si>
  <si>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</si>
  <si>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</si>
  <si>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Juan Carlos Martínez Sánchez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</si>
  <si>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</si>
  <si>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</si>
  <si>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</si>
  <si>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</si>
  <si>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</si>
  <si>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</si>
  <si>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</si>
  <si>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</si>
  <si>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</si>
  <si>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</si>
  <si>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</si>
  <si>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</si>
  <si>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</si>
  <si>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</si>
  <si>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</si>
  <si>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</si>
  <si>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</si>
  <si>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</si>
  <si>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</si>
  <si>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</si>
  <si>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</si>
  <si>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</si>
  <si>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</si>
  <si>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</si>
  <si>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</si>
  <si>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</si>
  <si>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</si>
  <si>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</si>
  <si>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</si>
  <si>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</si>
  <si>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</si>
  <si>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</si>
  <si>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</si>
  <si>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</si>
  <si>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</si>
  <si>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</si>
  <si>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</si>
  <si>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</si>
  <si>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</si>
  <si>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</si>
  <si>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</si>
  <si>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</si>
  <si>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</si>
  <si>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</si>
  <si>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</si>
  <si>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Balance General al 30 de noviembre de 2020</t>
  </si>
  <si>
    <t>Estado de Resultados al 30 de noviembre de 2020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</si>
</sst>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6" formatCode="#,##0.0000000000000_);\(#,##0.0000000000000\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</font>
    <font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2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6"/>
  <sheetViews>
    <sheetView showGridLines="0" zoomScaleNormal="100" zoomScaleSheetLayoutView="90" workbookViewId="0">
      <selection activeCell="H10" sqref="H10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54" t="s">
        <v>0</v>
      </c>
      <c r="B1" s="54"/>
      <c r="C1" s="54"/>
      <c r="D1" s="54"/>
      <c r="E1" s="54"/>
      <c r="F1" s="54"/>
      <c r="G1" s="54"/>
      <c r="H1" s="54"/>
      <c r="I1" s="5"/>
    </row>
    <row r="2" spans="1:11" ht="15">
      <c r="A2" s="54" t="s">
        <v>1</v>
      </c>
      <c r="B2" s="54"/>
      <c r="C2" s="54"/>
      <c r="D2" s="54"/>
      <c r="E2" s="54"/>
      <c r="F2" s="54"/>
      <c r="G2" s="54"/>
      <c r="H2" s="54"/>
      <c r="I2" s="5"/>
    </row>
    <row r="3" spans="1:11" ht="15">
      <c r="A3" s="54" t="s">
        <v>2</v>
      </c>
      <c r="B3" s="54"/>
      <c r="C3" s="54"/>
      <c r="D3" s="54"/>
      <c r="E3" s="54"/>
      <c r="F3" s="54"/>
      <c r="G3" s="54"/>
      <c r="H3" s="54"/>
      <c r="I3" s="5"/>
    </row>
    <row r="4" spans="1:11" ht="15">
      <c r="A4" s="54" t="s">
        <v>3</v>
      </c>
      <c r="B4" s="54"/>
      <c r="C4" s="54"/>
      <c r="D4" s="54"/>
      <c r="E4" s="54"/>
      <c r="F4" s="54"/>
      <c r="G4" s="54"/>
      <c r="H4" s="54"/>
      <c r="I4" s="37"/>
    </row>
    <row r="5" spans="1:11" ht="15">
      <c r="A5" s="54" t="s">
        <v>65</v>
      </c>
      <c r="B5" s="54"/>
      <c r="C5" s="54"/>
      <c r="D5" s="54"/>
      <c r="E5" s="54"/>
      <c r="F5" s="54"/>
      <c r="G5" s="54"/>
      <c r="H5" s="54"/>
      <c r="I5" s="5"/>
    </row>
    <row r="6" spans="1:11" ht="15">
      <c r="A6" s="54" t="s">
        <v>4</v>
      </c>
      <c r="B6" s="54"/>
      <c r="C6" s="54"/>
      <c r="D6" s="54"/>
      <c r="E6" s="54"/>
      <c r="F6" s="54"/>
      <c r="G6" s="54"/>
      <c r="H6" s="54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44</v>
      </c>
      <c r="I8" s="2"/>
    </row>
    <row r="9" spans="1:11" ht="15">
      <c r="A9" s="5" t="s">
        <v>43</v>
      </c>
      <c r="E9" s="26"/>
      <c r="H9" s="18">
        <f>SUM(H10:H13)</f>
        <v>265364.82</v>
      </c>
      <c r="I9" s="10"/>
    </row>
    <row r="10" spans="1:11" ht="15">
      <c r="B10" s="1" t="s">
        <v>42</v>
      </c>
      <c r="F10" s="3">
        <v>4</v>
      </c>
      <c r="H10" s="13">
        <v>31103.3</v>
      </c>
      <c r="I10" s="10"/>
      <c r="K10" s="1" t="s">
        <v>5</v>
      </c>
    </row>
    <row r="11" spans="1:11" ht="15">
      <c r="B11" s="1" t="s">
        <v>41</v>
      </c>
      <c r="F11" s="3">
        <v>6</v>
      </c>
      <c r="H11" s="20">
        <v>211121.09</v>
      </c>
      <c r="I11" s="10"/>
    </row>
    <row r="12" spans="1:11" ht="15">
      <c r="B12" s="1" t="s">
        <v>8</v>
      </c>
      <c r="H12" s="20">
        <v>22630.43</v>
      </c>
      <c r="I12" s="10"/>
    </row>
    <row r="13" spans="1:11" ht="15">
      <c r="B13" s="1" t="s">
        <v>9</v>
      </c>
      <c r="H13" s="18">
        <v>510</v>
      </c>
      <c r="I13" s="10"/>
    </row>
    <row r="14" spans="1:11" ht="12" customHeight="1">
      <c r="H14" s="10"/>
      <c r="I14" s="10"/>
    </row>
    <row r="15" spans="1:11" ht="15">
      <c r="A15" s="5" t="s">
        <v>40</v>
      </c>
      <c r="H15" s="33">
        <f>+H16+H17</f>
        <v>104013.83</v>
      </c>
      <c r="I15" s="4"/>
      <c r="K15" s="32"/>
    </row>
    <row r="16" spans="1:11" ht="15">
      <c r="B16" s="1" t="s">
        <v>39</v>
      </c>
      <c r="F16" s="3">
        <v>5</v>
      </c>
      <c r="H16" s="20">
        <v>102000.41</v>
      </c>
      <c r="I16" s="10"/>
      <c r="J16" s="2" t="s">
        <v>5</v>
      </c>
      <c r="K16" s="31"/>
    </row>
    <row r="17" spans="1:11" ht="15">
      <c r="B17" s="1" t="s">
        <v>38</v>
      </c>
      <c r="F17" s="3">
        <v>7</v>
      </c>
      <c r="H17" s="20">
        <v>2013.42</v>
      </c>
      <c r="I17" s="10"/>
      <c r="K17" s="30"/>
    </row>
    <row r="18" spans="1:11" ht="15.75" thickBot="1">
      <c r="A18" s="5" t="s">
        <v>37</v>
      </c>
      <c r="H18" s="22">
        <f>+H9+H15</f>
        <v>369378.65</v>
      </c>
      <c r="I18" s="4"/>
      <c r="J18" s="29"/>
      <c r="K18" s="12"/>
    </row>
    <row r="19" spans="1:11" ht="12" customHeight="1" thickTop="1">
      <c r="A19" s="5"/>
      <c r="H19" s="4"/>
      <c r="I19" s="4"/>
      <c r="J19" s="29"/>
      <c r="K19" s="12"/>
    </row>
    <row r="20" spans="1:11" ht="15">
      <c r="A20" s="28" t="s">
        <v>36</v>
      </c>
      <c r="F20" s="27"/>
      <c r="G20" s="26"/>
      <c r="H20" s="25"/>
      <c r="I20" s="24"/>
    </row>
    <row r="21" spans="1:11" ht="15">
      <c r="A21" s="5" t="s">
        <v>35</v>
      </c>
      <c r="H21" s="18">
        <f>SUM(H22:H24)</f>
        <v>55994.359999999993</v>
      </c>
      <c r="I21" s="10"/>
    </row>
    <row r="22" spans="1:11" ht="15">
      <c r="B22" s="1" t="s">
        <v>10</v>
      </c>
      <c r="H22" s="10">
        <v>9942.91</v>
      </c>
      <c r="I22" s="10"/>
    </row>
    <row r="23" spans="1:11" ht="15">
      <c r="B23" s="1" t="s">
        <v>34</v>
      </c>
      <c r="H23" s="10">
        <v>45417.18</v>
      </c>
      <c r="I23" s="10"/>
    </row>
    <row r="24" spans="1:11" ht="15">
      <c r="A24" s="23"/>
      <c r="B24" s="1" t="s">
        <v>11</v>
      </c>
      <c r="F24" s="3">
        <v>6</v>
      </c>
      <c r="H24" s="10">
        <v>634.27</v>
      </c>
      <c r="I24" s="10"/>
    </row>
    <row r="25" spans="1:11" ht="15.75" thickBot="1">
      <c r="A25" s="5" t="s">
        <v>33</v>
      </c>
      <c r="H25" s="22">
        <f>SUM(H22:H24)</f>
        <v>55994.359999999993</v>
      </c>
      <c r="I25" s="4"/>
    </row>
    <row r="26" spans="1:11" ht="12" customHeight="1" thickTop="1">
      <c r="A26" s="5"/>
      <c r="H26" s="4"/>
      <c r="I26" s="4"/>
    </row>
    <row r="27" spans="1:11" ht="15">
      <c r="A27" s="5" t="s">
        <v>32</v>
      </c>
      <c r="E27" s="21"/>
      <c r="H27" s="20"/>
      <c r="I27" s="10"/>
    </row>
    <row r="28" spans="1:11" ht="15">
      <c r="A28" s="5" t="s">
        <v>31</v>
      </c>
      <c r="H28" s="18">
        <f>+H29</f>
        <v>325176</v>
      </c>
      <c r="I28" s="10"/>
    </row>
    <row r="29" spans="1:11" ht="15">
      <c r="B29" s="1" t="s">
        <v>12</v>
      </c>
      <c r="F29" s="3" t="s">
        <v>30</v>
      </c>
      <c r="H29" s="10">
        <v>325176</v>
      </c>
      <c r="I29" s="10"/>
    </row>
    <row r="30" spans="1:11" ht="12" customHeight="1">
      <c r="H30" s="10"/>
      <c r="I30" s="10"/>
    </row>
    <row r="31" spans="1:11" ht="15">
      <c r="A31" s="5" t="s">
        <v>29</v>
      </c>
      <c r="H31" s="18">
        <f>H32</f>
        <v>7897.4599999999991</v>
      </c>
      <c r="I31" s="10"/>
      <c r="J31" s="4"/>
    </row>
    <row r="32" spans="1:11" ht="15">
      <c r="B32" s="1" t="s">
        <v>13</v>
      </c>
      <c r="F32" s="3">
        <v>12</v>
      </c>
      <c r="H32" s="19">
        <f>6143.82+339.33+456.87+957.44</f>
        <v>7897.4599999999991</v>
      </c>
      <c r="I32" s="10"/>
      <c r="J32" s="4"/>
    </row>
    <row r="33" spans="1:11" ht="15">
      <c r="H33" s="19"/>
      <c r="I33" s="10"/>
      <c r="J33" s="4"/>
    </row>
    <row r="34" spans="1:11" ht="15">
      <c r="A34" s="5" t="s">
        <v>28</v>
      </c>
      <c r="H34" s="18">
        <f>H35</f>
        <v>0</v>
      </c>
      <c r="I34" s="10"/>
    </row>
    <row r="35" spans="1:11" ht="15">
      <c r="A35" s="5"/>
      <c r="B35" s="1" t="s">
        <v>27</v>
      </c>
      <c r="F35" s="3" t="s">
        <v>26</v>
      </c>
      <c r="H35" s="10">
        <v>0</v>
      </c>
      <c r="I35" s="10"/>
      <c r="J35" s="2" t="s">
        <v>5</v>
      </c>
      <c r="K35" s="17" t="s">
        <v>5</v>
      </c>
    </row>
    <row r="36" spans="1:11" ht="12" customHeight="1">
      <c r="A36" s="5"/>
      <c r="H36" s="10"/>
      <c r="I36" s="10"/>
      <c r="K36" s="17"/>
    </row>
    <row r="37" spans="1:11" ht="15">
      <c r="A37" s="5" t="s">
        <v>25</v>
      </c>
      <c r="F37" s="3">
        <v>12</v>
      </c>
      <c r="H37" s="16">
        <f>+H38+H39</f>
        <v>-19689.169999999998</v>
      </c>
      <c r="I37" s="15"/>
    </row>
    <row r="38" spans="1:11" ht="15">
      <c r="B38" s="14" t="s">
        <v>24</v>
      </c>
      <c r="H38" s="10">
        <v>-26825.59</v>
      </c>
      <c r="I38" s="10"/>
    </row>
    <row r="39" spans="1:11" ht="15">
      <c r="B39" s="1" t="s">
        <v>23</v>
      </c>
      <c r="H39" s="13">
        <f>Resultado!I38</f>
        <v>7136.42</v>
      </c>
      <c r="I39" s="10"/>
      <c r="K39" s="12" t="s">
        <v>5</v>
      </c>
    </row>
    <row r="40" spans="1:11" ht="15">
      <c r="A40" s="5" t="s">
        <v>22</v>
      </c>
      <c r="H40" s="11">
        <f>H28+H31+H34+H37</f>
        <v>313384.29000000004</v>
      </c>
      <c r="I40" s="10"/>
    </row>
    <row r="41" spans="1:11" ht="15.75" thickBot="1">
      <c r="A41" s="5" t="s">
        <v>21</v>
      </c>
      <c r="H41" s="9">
        <f>H21+H28+H31+H34+H37</f>
        <v>369378.65</v>
      </c>
      <c r="I41" s="4"/>
    </row>
    <row r="42" spans="1:11" ht="15.75" thickTop="1">
      <c r="H42" s="7"/>
      <c r="I42" s="6"/>
      <c r="K42" s="8">
        <f>H18-H41</f>
        <v>0</v>
      </c>
    </row>
    <row r="43" spans="1:11" ht="15">
      <c r="H43" s="7"/>
      <c r="I43" s="6"/>
    </row>
    <row r="44" spans="1:11" ht="15">
      <c r="H44" s="4"/>
      <c r="I44" s="4"/>
    </row>
    <row r="45" spans="1:11" ht="15">
      <c r="A45" s="5"/>
      <c r="C45" s="56" t="s">
        <v>20</v>
      </c>
      <c r="D45" s="56"/>
      <c r="E45" s="56"/>
      <c r="G45" s="54" t="s">
        <v>19</v>
      </c>
      <c r="H45" s="54"/>
      <c r="I45" s="4"/>
    </row>
    <row r="46" spans="1:11" ht="15">
      <c r="A46" s="5"/>
      <c r="C46" s="57" t="s">
        <v>18</v>
      </c>
      <c r="D46" s="57"/>
      <c r="E46" s="57"/>
      <c r="G46" s="58" t="s">
        <v>17</v>
      </c>
      <c r="H46" s="58"/>
      <c r="I46" s="4"/>
    </row>
    <row r="47" spans="1:11" ht="15">
      <c r="A47" s="5"/>
      <c r="H47" s="4"/>
      <c r="I47" s="4"/>
    </row>
    <row r="48" spans="1:11" ht="15">
      <c r="A48" s="5"/>
      <c r="H48" s="4"/>
      <c r="I48" s="4"/>
    </row>
    <row r="49" spans="1:9" s="1" customFormat="1" ht="15">
      <c r="A49" s="54" t="s">
        <v>16</v>
      </c>
      <c r="B49" s="54"/>
      <c r="C49" s="54"/>
      <c r="D49" s="54"/>
      <c r="E49" s="54"/>
      <c r="F49" s="54"/>
      <c r="G49" s="54"/>
      <c r="H49" s="54"/>
      <c r="I49" s="4"/>
    </row>
    <row r="50" spans="1:9" s="1" customFormat="1" ht="15.75">
      <c r="A50" s="55" t="s">
        <v>15</v>
      </c>
      <c r="B50" s="55"/>
      <c r="C50" s="55"/>
      <c r="D50" s="55"/>
      <c r="E50" s="55"/>
      <c r="F50" s="55"/>
      <c r="G50" s="55"/>
      <c r="H50" s="55"/>
      <c r="I50" s="4"/>
    </row>
    <row r="51" spans="1:9" s="1" customFormat="1" ht="15">
      <c r="F51" s="3"/>
      <c r="H51" s="4"/>
      <c r="I51" s="4"/>
    </row>
    <row r="52" spans="1:9" s="1" customFormat="1" ht="15">
      <c r="B52" s="5"/>
      <c r="F52" s="3"/>
      <c r="H52" s="4"/>
      <c r="I52" s="4"/>
    </row>
    <row r="53" spans="1:9" s="1" customFormat="1" ht="15.6" customHeight="1">
      <c r="F53" s="3"/>
      <c r="H53" s="4"/>
      <c r="I53" s="4"/>
    </row>
    <row r="54" spans="1:9" s="1" customFormat="1" ht="15.6" customHeight="1">
      <c r="A54" s="5"/>
      <c r="F54" s="3"/>
      <c r="H54" s="4"/>
      <c r="I54" s="4"/>
    </row>
    <row r="55" spans="1:9" s="1" customFormat="1" ht="15.6" customHeight="1">
      <c r="F55" s="3"/>
      <c r="H55" s="2"/>
    </row>
    <row r="56" spans="1:9" s="1" customFormat="1" ht="11.25" customHeight="1">
      <c r="F56" s="3"/>
      <c r="H56" s="2"/>
    </row>
  </sheetData>
  <mergeCells count="12">
    <mergeCell ref="A49:H49"/>
    <mergeCell ref="A50:H50"/>
    <mergeCell ref="A6:H6"/>
    <mergeCell ref="C45:E45"/>
    <mergeCell ref="C46:E46"/>
    <mergeCell ref="G45:H45"/>
    <mergeCell ref="G46:H46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abSelected="1" zoomScale="115" zoomScaleNormal="115" zoomScaleSheetLayoutView="80" workbookViewId="0">
      <selection activeCell="L10" sqref="L10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56" t="s">
        <v>64</v>
      </c>
      <c r="B3" s="56"/>
      <c r="C3" s="56"/>
      <c r="D3" s="56"/>
      <c r="E3" s="56"/>
      <c r="F3" s="56"/>
      <c r="G3" s="56"/>
      <c r="H3" s="56"/>
      <c r="I3" s="56"/>
      <c r="J3" s="52"/>
    </row>
    <row r="4" spans="1:13" ht="15.75" customHeight="1">
      <c r="A4" s="57" t="s">
        <v>1</v>
      </c>
      <c r="B4" s="57"/>
      <c r="C4" s="57"/>
      <c r="D4" s="57"/>
      <c r="E4" s="57"/>
      <c r="F4" s="57"/>
      <c r="G4" s="57"/>
      <c r="H4" s="57"/>
      <c r="I4" s="57"/>
      <c r="J4" s="53"/>
    </row>
    <row r="5" spans="1:13" ht="15.75" customHeight="1">
      <c r="A5" s="56" t="s">
        <v>2</v>
      </c>
      <c r="B5" s="56"/>
      <c r="C5" s="56"/>
      <c r="D5" s="56"/>
      <c r="E5" s="56"/>
      <c r="F5" s="56"/>
      <c r="G5" s="56"/>
      <c r="H5" s="56"/>
      <c r="I5" s="56"/>
      <c r="J5" s="52"/>
    </row>
    <row r="6" spans="1:13" ht="15.75" customHeight="1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3"/>
    </row>
    <row r="7" spans="1:13" ht="15.75" customHeight="1">
      <c r="A7" s="56" t="s">
        <v>66</v>
      </c>
      <c r="B7" s="56"/>
      <c r="C7" s="56"/>
      <c r="D7" s="56"/>
      <c r="E7" s="56"/>
      <c r="F7" s="56"/>
      <c r="G7" s="56"/>
      <c r="H7" s="56"/>
      <c r="I7" s="56"/>
      <c r="J7" s="52"/>
    </row>
    <row r="8" spans="1:13" ht="15.75" customHeight="1">
      <c r="A8" s="59" t="s">
        <v>4</v>
      </c>
      <c r="B8" s="59"/>
      <c r="C8" s="59"/>
      <c r="D8" s="59"/>
      <c r="E8" s="59"/>
      <c r="F8" s="59"/>
      <c r="G8" s="59"/>
      <c r="H8" s="59"/>
      <c r="I8" s="59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63</v>
      </c>
      <c r="I10" s="47">
        <f>+I11+I12+I13</f>
        <v>153000</v>
      </c>
      <c r="J10" s="8"/>
    </row>
    <row r="11" spans="1:13" ht="16.5" customHeight="1">
      <c r="B11" s="1" t="s">
        <v>62</v>
      </c>
      <c r="G11" s="3"/>
      <c r="I11" s="49">
        <v>0</v>
      </c>
      <c r="J11" s="8"/>
    </row>
    <row r="12" spans="1:13">
      <c r="B12" s="1" t="s">
        <v>61</v>
      </c>
      <c r="G12" s="3">
        <v>13</v>
      </c>
      <c r="I12" s="46">
        <v>153000</v>
      </c>
      <c r="J12" s="8"/>
    </row>
    <row r="13" spans="1:13">
      <c r="B13" s="1" t="s">
        <v>14</v>
      </c>
      <c r="G13" s="3"/>
      <c r="I13" s="47">
        <v>0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60</v>
      </c>
      <c r="G15" s="3"/>
      <c r="I15" s="33">
        <f>+I16+I18</f>
        <v>154675</v>
      </c>
      <c r="J15" s="8"/>
    </row>
    <row r="16" spans="1:13">
      <c r="B16" s="1" t="s">
        <v>59</v>
      </c>
      <c r="G16" s="3"/>
      <c r="I16" s="44">
        <v>3430</v>
      </c>
      <c r="J16" s="8"/>
      <c r="M16" s="1" t="s">
        <v>5</v>
      </c>
    </row>
    <row r="17" spans="1:13">
      <c r="B17" s="1" t="s">
        <v>58</v>
      </c>
      <c r="G17" s="3"/>
      <c r="I17" s="44" t="s">
        <v>5</v>
      </c>
      <c r="J17" s="8"/>
    </row>
    <row r="18" spans="1:13">
      <c r="B18" s="1" t="s">
        <v>57</v>
      </c>
      <c r="G18" s="3" t="s">
        <v>56</v>
      </c>
      <c r="I18" s="48">
        <v>151245</v>
      </c>
      <c r="J18" s="8"/>
      <c r="K18" s="8" t="s">
        <v>5</v>
      </c>
    </row>
    <row r="19" spans="1:13" ht="12" customHeight="1">
      <c r="G19" s="3"/>
      <c r="I19" s="46"/>
      <c r="J19" s="4"/>
    </row>
    <row r="20" spans="1:13" ht="16.5" customHeight="1">
      <c r="A20" s="5" t="s">
        <v>55</v>
      </c>
      <c r="G20" s="3"/>
      <c r="I20" s="4">
        <f>+I10-I15</f>
        <v>-1675</v>
      </c>
      <c r="J20" s="4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54</v>
      </c>
      <c r="G23" s="3"/>
      <c r="I23" s="47">
        <f>I24</f>
        <v>8811.42</v>
      </c>
      <c r="J23" s="8"/>
    </row>
    <row r="24" spans="1:13" ht="18.75" customHeight="1">
      <c r="B24" s="1" t="s">
        <v>53</v>
      </c>
      <c r="G24" s="3"/>
      <c r="I24" s="47">
        <v>8811.42</v>
      </c>
      <c r="J24" s="8"/>
      <c r="K24" s="8" t="s">
        <v>5</v>
      </c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52</v>
      </c>
      <c r="G26" s="3"/>
      <c r="I26" s="33">
        <f>+I20+I23</f>
        <v>7136.42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51</v>
      </c>
      <c r="G28" s="3"/>
      <c r="I28" s="33">
        <f>+I29</f>
        <v>0</v>
      </c>
      <c r="J28" s="8"/>
    </row>
    <row r="29" spans="1:13" ht="15" customHeight="1">
      <c r="B29" s="1" t="s">
        <v>50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49</v>
      </c>
      <c r="G32" s="3"/>
      <c r="I32" s="43">
        <f>+I26-I28</f>
        <v>7136.42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48</v>
      </c>
      <c r="G34" s="3">
        <v>12</v>
      </c>
      <c r="I34" s="41">
        <v>0</v>
      </c>
      <c r="J34" s="8"/>
    </row>
    <row r="35" spans="1:12" ht="15" customHeight="1">
      <c r="B35" s="1" t="s">
        <v>47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46</v>
      </c>
      <c r="G38" s="3"/>
      <c r="I38" s="40">
        <f>+I32+I34+I35</f>
        <v>7136.42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>
        <f>Balance!H39-Resultado!I38</f>
        <v>0</v>
      </c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54" t="s">
        <v>20</v>
      </c>
      <c r="B43" s="54"/>
      <c r="C43" s="54"/>
      <c r="D43" s="54"/>
      <c r="E43" s="54" t="s">
        <v>19</v>
      </c>
      <c r="F43" s="54"/>
      <c r="G43" s="54"/>
      <c r="H43" s="54"/>
      <c r="I43" s="54"/>
      <c r="J43" s="38"/>
    </row>
    <row r="44" spans="1:12">
      <c r="A44" s="58" t="s">
        <v>18</v>
      </c>
      <c r="B44" s="58"/>
      <c r="C44" s="58"/>
      <c r="D44" s="58"/>
      <c r="E44" s="58" t="s">
        <v>17</v>
      </c>
      <c r="F44" s="58"/>
      <c r="G44" s="58"/>
      <c r="H44" s="58"/>
      <c r="I44" s="58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54" t="s">
        <v>16</v>
      </c>
      <c r="B47" s="54"/>
      <c r="C47" s="54"/>
      <c r="D47" s="54"/>
      <c r="E47" s="54"/>
      <c r="F47" s="54"/>
      <c r="G47" s="54"/>
      <c r="H47" s="54"/>
      <c r="I47" s="54"/>
      <c r="J47" s="38"/>
    </row>
    <row r="48" spans="1:12" ht="15.75">
      <c r="A48" s="55" t="s">
        <v>15</v>
      </c>
      <c r="B48" s="55"/>
      <c r="C48" s="55"/>
      <c r="D48" s="55"/>
      <c r="E48" s="55"/>
      <c r="F48" s="55"/>
      <c r="G48" s="55"/>
      <c r="H48" s="55"/>
      <c r="I48" s="55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45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45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</vt:lpstr>
      <vt:lpstr>Balance!Área_de_impresión</vt:lpstr>
      <vt:lpstr>Resultado!Área_de_impresión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2021-02-10T22:15:02Z</dcterms:modified>
</cp:coreProperties>
</file>